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9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GUAJIRA-CESÁR\HOSPITAL SAN MARTIN DE ASTREA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AIFT010'!$A$8:$AK$458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tc={1F27201A-690E-4980-9C74-88177766A65E}</author>
    <author>tc={0F06C887-EE86-4474-8B04-6A7488E9EF25}</author>
    <author>tc={99D51706-D7FA-40BB-93A2-4A3D69F24464}</author>
    <author>tc={B6ED6703-BC66-407C-8890-1AE05A0B013F}</author>
    <author>tc={010858F6-D6CB-45DC-A084-0A295A15F4E9}</author>
    <author>tc={6F10BE75-0592-4C03-8493-51F7A4C812D8}</author>
  </authors>
  <commentList>
    <comment ref="J8" authorId="0" shapeId="0" xr:uid="{1F27201A-690E-4980-9C74-88177766A65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0F06C887-EE86-4474-8B04-6A7488E9EF25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99D51706-D7FA-40BB-93A2-4A3D69F24464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B6ED6703-BC66-407C-8890-1AE05A0B013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010858F6-D6CB-45DC-A084-0A295A15F4E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6F10BE75-0592-4C03-8493-51F7A4C812D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<sst xmlns="http://schemas.openxmlformats.org/spreadsheetml/2006/main" count="2752" uniqueCount="518">
  <si>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</si>
  <si>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</si>
  <si>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</si>
  <si>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</si>
  <si>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</si>
  <si>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</si>
  <si>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</si>
  <si>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</si>
  <si>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</si>
  <si>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</si>
  <si>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</si>
  <si>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</si>
  <si>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</si>
  <si>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</si>
  <si>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</si>
  <si>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</si>
  <si>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</si>
  <si>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</si>
  <si>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</si>
  <si>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</si>
  <si>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</si>
  <si>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</si>
  <si>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</si>
  <si>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</si>
  <si>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</si>
  <si>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</si>
  <si>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</si>
  <si>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</si>
  <si>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</si>
  <si>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</si>
  <si>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</si>
  <si>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</si>
  <si>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</si>
  <si>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</si>
  <si>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</si>
  <si>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</si>
  <si>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</si>
  <si>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</si>
  <si>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</si>
  <si>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</si>
  <si>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</si>
  <si>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</si>
  <si>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</si>
  <si>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</si>
  <si>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</si>
  <si>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</si>
  <si>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</si>
  <si>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</si>
  <si>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</si>
  <si>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</si>
  <si>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</si>
  <si>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 xml:space="preserve">JHON HAROLD QUEVEDO PASSO </t>
  </si>
  <si>
    <t>LUISA MATUTE ROMERO</t>
  </si>
  <si>
    <t>EN REVISION</t>
  </si>
  <si>
    <t>FVSE1345</t>
  </si>
  <si>
    <t>FVSE1320</t>
  </si>
  <si>
    <t>FVSE1321</t>
  </si>
  <si>
    <t>FVSE1302</t>
  </si>
  <si>
    <t>FVSE1304</t>
  </si>
  <si>
    <t>FVSE1291</t>
  </si>
  <si>
    <t>FVSE1136</t>
  </si>
  <si>
    <t>FVSE1089</t>
  </si>
  <si>
    <t>FVSE1034</t>
  </si>
  <si>
    <t>FVSE1042</t>
  </si>
  <si>
    <t>FVSE1045</t>
  </si>
  <si>
    <t>FE31033</t>
  </si>
  <si>
    <t>FE31031</t>
  </si>
  <si>
    <t>FE31032</t>
  </si>
  <si>
    <t>FE31053</t>
  </si>
  <si>
    <t>CANCELADA</t>
  </si>
  <si>
    <t>FVSE30930</t>
  </si>
  <si>
    <t>FVSE30931</t>
  </si>
  <si>
    <t>FVSE30932</t>
  </si>
  <si>
    <t>FVSE922</t>
  </si>
  <si>
    <t>FVSE897</t>
  </si>
  <si>
    <t>FVSE901</t>
  </si>
  <si>
    <t>FVSE903</t>
  </si>
  <si>
    <t>DEVUELTAS</t>
  </si>
  <si>
    <t>FVSE898</t>
  </si>
  <si>
    <t>FVSE871</t>
  </si>
  <si>
    <t>FVSE867</t>
  </si>
  <si>
    <t>FVSE852</t>
  </si>
  <si>
    <t>FVSE847</t>
  </si>
  <si>
    <t>FVSE796</t>
  </si>
  <si>
    <t>FVSE750</t>
  </si>
  <si>
    <t>FVSE751</t>
  </si>
  <si>
    <t>FVSE693</t>
  </si>
  <si>
    <t>FVSE702</t>
  </si>
  <si>
    <t>FVSE680</t>
  </si>
  <si>
    <t>FVSE677</t>
  </si>
  <si>
    <t>FVSE670</t>
  </si>
  <si>
    <t>FVSE658</t>
  </si>
  <si>
    <t>FVSE648</t>
  </si>
  <si>
    <t>FVSE613</t>
  </si>
  <si>
    <t>FVSE585</t>
  </si>
  <si>
    <t>FVSE565</t>
  </si>
  <si>
    <t>FVSE552</t>
  </si>
  <si>
    <t>FVSE479</t>
  </si>
  <si>
    <t>FVSE437</t>
  </si>
  <si>
    <t>FVSE422</t>
  </si>
  <si>
    <t>FVSE296</t>
  </si>
  <si>
    <t>FVSE277</t>
  </si>
  <si>
    <t>FVSE185</t>
  </si>
  <si>
    <t>FVSE122</t>
  </si>
  <si>
    <t>FVSE117</t>
  </si>
  <si>
    <t>FVSE59</t>
  </si>
  <si>
    <t>FVSE13</t>
  </si>
  <si>
    <t>MAYOR VALOR COBRADO</t>
  </si>
  <si>
    <t>FE30138</t>
  </si>
  <si>
    <t>FE30144</t>
  </si>
  <si>
    <t>FE30129</t>
  </si>
  <si>
    <t>FE30131</t>
  </si>
  <si>
    <t>FE30119</t>
  </si>
  <si>
    <t>FE30140</t>
  </si>
  <si>
    <t>FE30121</t>
  </si>
  <si>
    <t>FVSE30829</t>
  </si>
  <si>
    <t>FVSE30833</t>
  </si>
  <si>
    <t>FVSE30832</t>
  </si>
  <si>
    <t>FVSE30831</t>
  </si>
  <si>
    <t>FE16725</t>
  </si>
  <si>
    <t>FVSE30830</t>
  </si>
  <si>
    <t>FVSE30828</t>
  </si>
  <si>
    <t>FVSE30826</t>
  </si>
  <si>
    <t>FVSE30825</t>
  </si>
  <si>
    <t>FVSE30824</t>
  </si>
  <si>
    <t>FE16509</t>
  </si>
  <si>
    <t>FVSE30822</t>
  </si>
  <si>
    <t>FVSE30823</t>
  </si>
  <si>
    <t>FVSE30821</t>
  </si>
  <si>
    <t>FVSE30820</t>
  </si>
  <si>
    <t>FVSE30819</t>
  </si>
  <si>
    <t>FVSE30818</t>
  </si>
  <si>
    <t>FVSE30817</t>
  </si>
  <si>
    <t>FVSE30815</t>
  </si>
  <si>
    <t>FVSE30816</t>
  </si>
  <si>
    <t>FE16281</t>
  </si>
  <si>
    <t>FVSE30813</t>
  </si>
  <si>
    <t>FVSE30814</t>
  </si>
  <si>
    <t>FVSE30811</t>
  </si>
  <si>
    <t>FVSE30812</t>
  </si>
  <si>
    <t>FE16280</t>
  </si>
  <si>
    <t>GLOSA LEGALIZADA</t>
  </si>
  <si>
    <t>FE16290</t>
  </si>
  <si>
    <t>FE16279</t>
  </si>
  <si>
    <t>FE16093</t>
  </si>
  <si>
    <t>FE16091</t>
  </si>
  <si>
    <t>FE16092</t>
  </si>
  <si>
    <t>FE16078</t>
  </si>
  <si>
    <t>FE16079</t>
  </si>
  <si>
    <t>FE16075</t>
  </si>
  <si>
    <t>FE16081</t>
  </si>
  <si>
    <t>FE16080</t>
  </si>
  <si>
    <t>FE16077</t>
  </si>
  <si>
    <t>FE16087</t>
  </si>
  <si>
    <t>FE16086</t>
  </si>
  <si>
    <t>FE16089</t>
  </si>
  <si>
    <t>FE16084</t>
  </si>
  <si>
    <t>FE15906</t>
  </si>
  <si>
    <t>FE15905</t>
  </si>
  <si>
    <t>FE15904</t>
  </si>
  <si>
    <t>FE15907</t>
  </si>
  <si>
    <t>FE15908</t>
  </si>
  <si>
    <t>FE15910</t>
  </si>
  <si>
    <t>FE15909</t>
  </si>
  <si>
    <t>FE15806</t>
  </si>
  <si>
    <t>FE15805</t>
  </si>
  <si>
    <t>FE15802</t>
  </si>
  <si>
    <t>FE15804</t>
  </si>
  <si>
    <t>FE15803</t>
  </si>
  <si>
    <t>FE15797</t>
  </si>
  <si>
    <t>FE15799</t>
  </si>
  <si>
    <t>FE15798</t>
  </si>
  <si>
    <t>FE15796</t>
  </si>
  <si>
    <t>FE15903</t>
  </si>
  <si>
    <t>FE15800</t>
  </si>
  <si>
    <t>FE15794</t>
  </si>
  <si>
    <t>FE15692</t>
  </si>
  <si>
    <t>FE15691</t>
  </si>
  <si>
    <t>FE15689</t>
  </si>
  <si>
    <t>FE15688</t>
  </si>
  <si>
    <t>FE15690</t>
  </si>
  <si>
    <t>FE15687</t>
  </si>
  <si>
    <t>FE15685</t>
  </si>
  <si>
    <t>FE15680</t>
  </si>
  <si>
    <t>FE15686</t>
  </si>
  <si>
    <t>FE15683</t>
  </si>
  <si>
    <t>FE15684</t>
  </si>
  <si>
    <t>FE15681</t>
  </si>
  <si>
    <t>FE15530</t>
  </si>
  <si>
    <t>FE15528</t>
  </si>
  <si>
    <t>FE15526</t>
  </si>
  <si>
    <t>FE15525</t>
  </si>
  <si>
    <t>FE15524</t>
  </si>
  <si>
    <t>FE15522</t>
  </si>
  <si>
    <t>FE15521</t>
  </si>
  <si>
    <t>FE15442</t>
  </si>
  <si>
    <t>FE15441</t>
  </si>
  <si>
    <t>FE15439</t>
  </si>
  <si>
    <t>FE15438</t>
  </si>
  <si>
    <t>FE15440</t>
  </si>
  <si>
    <t>FE15437</t>
  </si>
  <si>
    <t>FE15563</t>
  </si>
  <si>
    <t>FE15562</t>
  </si>
  <si>
    <t>FE15564</t>
  </si>
  <si>
    <t>FE15561</t>
  </si>
  <si>
    <t>FE15558</t>
  </si>
  <si>
    <t>FE15314</t>
  </si>
  <si>
    <t>FE15313</t>
  </si>
  <si>
    <t>FE15311</t>
  </si>
  <si>
    <t>FE15312</t>
  </si>
  <si>
    <t>FE15310</t>
  </si>
  <si>
    <t>FE15309</t>
  </si>
  <si>
    <t>FE15307</t>
  </si>
  <si>
    <t>FE15308</t>
  </si>
  <si>
    <t>FE15306</t>
  </si>
  <si>
    <t>FE15304</t>
  </si>
  <si>
    <t>FE15305</t>
  </si>
  <si>
    <t>FE15270</t>
  </si>
  <si>
    <t>FE15267</t>
  </si>
  <si>
    <t>FE15266</t>
  </si>
  <si>
    <t>FE15269</t>
  </si>
  <si>
    <t>FE15265</t>
  </si>
  <si>
    <t>FE15263</t>
  </si>
  <si>
    <t>FE15262</t>
  </si>
  <si>
    <t>FE15264</t>
  </si>
  <si>
    <t>FE15260</t>
  </si>
  <si>
    <t>FE15259</t>
  </si>
  <si>
    <t>FE15261</t>
  </si>
  <si>
    <t>FE15257</t>
  </si>
  <si>
    <t>FE15256</t>
  </si>
  <si>
    <t>FE15255</t>
  </si>
  <si>
    <t>FE15258</t>
  </si>
  <si>
    <t>FE15387</t>
  </si>
  <si>
    <t>FE15381</t>
  </si>
  <si>
    <t>FE15382</t>
  </si>
  <si>
    <t>FE15384</t>
  </si>
  <si>
    <t>FE15383</t>
  </si>
  <si>
    <t>FE15378</t>
  </si>
  <si>
    <t>FE15385</t>
  </si>
  <si>
    <t>FE15386</t>
  </si>
  <si>
    <t>FE15380</t>
  </si>
  <si>
    <t>FE15376</t>
  </si>
  <si>
    <t>FE15379</t>
  </si>
  <si>
    <t>FE15377</t>
  </si>
  <si>
    <t>FE15248</t>
  </si>
  <si>
    <t>FE15246</t>
  </si>
  <si>
    <t>FE11092</t>
  </si>
  <si>
    <t>FE11087</t>
  </si>
  <si>
    <t>FE15331</t>
  </si>
  <si>
    <t>FE15329</t>
  </si>
  <si>
    <t>FE15330</t>
  </si>
  <si>
    <t>FE15328</t>
  </si>
  <si>
    <t>FE15327</t>
  </si>
  <si>
    <t>FE15326</t>
  </si>
  <si>
    <t>FE15324</t>
  </si>
  <si>
    <t>FE15325</t>
  </si>
  <si>
    <t>NO RADICADA</t>
  </si>
  <si>
    <t>FE10402</t>
  </si>
  <si>
    <t>FE10400</t>
  </si>
  <si>
    <t>FE10401</t>
  </si>
  <si>
    <t>FE10399</t>
  </si>
  <si>
    <t>FE10398</t>
  </si>
  <si>
    <t>FE10404</t>
  </si>
  <si>
    <t>FE10397</t>
  </si>
  <si>
    <t>FE10403</t>
  </si>
  <si>
    <t>FE10405</t>
  </si>
  <si>
    <t>FE10396</t>
  </si>
  <si>
    <t>FE10252</t>
  </si>
  <si>
    <t>FE10395</t>
  </si>
  <si>
    <t>FE10257</t>
  </si>
  <si>
    <t>FE10256</t>
  </si>
  <si>
    <t>FE10258</t>
  </si>
  <si>
    <t>FE10254</t>
  </si>
  <si>
    <t>FE10255</t>
  </si>
  <si>
    <t>FE10253</t>
  </si>
  <si>
    <t>FE10050</t>
  </si>
  <si>
    <t>FE10049</t>
  </si>
  <si>
    <t>FE10046</t>
  </si>
  <si>
    <t>FE10048</t>
  </si>
  <si>
    <t>FE10047</t>
  </si>
  <si>
    <t>FE10052</t>
  </si>
  <si>
    <t xml:space="preserve">NO RADICADA </t>
  </si>
  <si>
    <t>FE5254</t>
  </si>
  <si>
    <t>FE5253</t>
  </si>
  <si>
    <t>FE5247</t>
  </si>
  <si>
    <t>FE5244</t>
  </si>
  <si>
    <t>FE5243</t>
  </si>
  <si>
    <t>FE5245</t>
  </si>
  <si>
    <t>FE5246</t>
  </si>
  <si>
    <t>FE5242</t>
  </si>
  <si>
    <t>FE5193</t>
  </si>
  <si>
    <t>FE5192</t>
  </si>
  <si>
    <t>FE5194</t>
  </si>
  <si>
    <t>FE5190</t>
  </si>
  <si>
    <t>FE5191</t>
  </si>
  <si>
    <t>FE5189</t>
  </si>
  <si>
    <t xml:space="preserve">CANCELADA </t>
  </si>
  <si>
    <t>FE260</t>
  </si>
  <si>
    <t>FE259</t>
  </si>
  <si>
    <t>FE258</t>
  </si>
  <si>
    <t>FE257</t>
  </si>
  <si>
    <t>FE256</t>
  </si>
  <si>
    <t>FE255</t>
  </si>
  <si>
    <t>FE253</t>
  </si>
  <si>
    <t>FE254</t>
  </si>
  <si>
    <t>FE251</t>
  </si>
  <si>
    <t>FE252</t>
  </si>
  <si>
    <t>FE249</t>
  </si>
  <si>
    <t>FE250</t>
  </si>
  <si>
    <t>FE5188</t>
  </si>
  <si>
    <t>FE5187</t>
  </si>
  <si>
    <t>FE5185</t>
  </si>
  <si>
    <t xml:space="preserve">GLOSA LEGALIZADA </t>
  </si>
  <si>
    <t>FE5184</t>
  </si>
  <si>
    <t>FE5186</t>
  </si>
  <si>
    <t>FE5183</t>
  </si>
  <si>
    <t>FE5182</t>
  </si>
  <si>
    <t>FE5180</t>
  </si>
  <si>
    <t>FE5181</t>
  </si>
  <si>
    <t>FE5178</t>
  </si>
  <si>
    <t>FE5172</t>
  </si>
  <si>
    <t>FE5175</t>
  </si>
  <si>
    <t>FE5171</t>
  </si>
  <si>
    <t>FE5174</t>
  </si>
  <si>
    <t>FE5176</t>
  </si>
  <si>
    <t>FE5173</t>
  </si>
  <si>
    <t>FE57</t>
  </si>
  <si>
    <t>FE56</t>
  </si>
  <si>
    <t>FE55</t>
  </si>
  <si>
    <t>FE54</t>
  </si>
  <si>
    <t>FE5177</t>
  </si>
  <si>
    <t>FE52</t>
  </si>
  <si>
    <t>FE53</t>
  </si>
  <si>
    <t>FE50</t>
  </si>
  <si>
    <t>FE51</t>
  </si>
  <si>
    <t>FE49</t>
  </si>
  <si>
    <t>FE48</t>
  </si>
  <si>
    <t>FE63</t>
  </si>
  <si>
    <t>FE35411661</t>
  </si>
  <si>
    <t>FE35411662</t>
  </si>
  <si>
    <t>FE64</t>
  </si>
  <si>
    <t>FE35411380</t>
  </si>
  <si>
    <t>FE62</t>
  </si>
  <si>
    <t>FE61</t>
  </si>
  <si>
    <t>FE35410084</t>
  </si>
  <si>
    <t>FE35409990</t>
  </si>
  <si>
    <t>FE60</t>
  </si>
  <si>
    <t>FE59</t>
  </si>
  <si>
    <t>FE35409742</t>
  </si>
  <si>
    <t>FE35408820</t>
  </si>
  <si>
    <t>FE58</t>
  </si>
  <si>
    <t>FE35406160</t>
  </si>
  <si>
    <t>FE35406161</t>
  </si>
  <si>
    <t>FE45</t>
  </si>
  <si>
    <t>FE47</t>
  </si>
  <si>
    <t>FE35406111</t>
  </si>
  <si>
    <t>FE46</t>
  </si>
  <si>
    <t>FE35406101</t>
  </si>
  <si>
    <t>FE44</t>
  </si>
  <si>
    <t>FE5179</t>
  </si>
  <si>
    <t>FE42</t>
  </si>
  <si>
    <t>FE43</t>
  </si>
  <si>
    <t>FE41</t>
  </si>
  <si>
    <t>FE35405478</t>
  </si>
  <si>
    <t>FE35405483</t>
  </si>
  <si>
    <t>FE35405428</t>
  </si>
  <si>
    <t>FE35405338</t>
  </si>
  <si>
    <t>FE40</t>
  </si>
  <si>
    <t>FE35405150</t>
  </si>
  <si>
    <t>FE39</t>
  </si>
  <si>
    <t>FE31</t>
  </si>
  <si>
    <t>FE35403295</t>
  </si>
  <si>
    <t>FE354003193</t>
  </si>
  <si>
    <t>FE30</t>
  </si>
  <si>
    <t>FE29</t>
  </si>
  <si>
    <t>FE354003005</t>
  </si>
  <si>
    <t>FE28</t>
  </si>
  <si>
    <t>FE35402071</t>
  </si>
  <si>
    <t xml:space="preserve">CANCELADA Y MAYOR VALOR COBRADO </t>
  </si>
  <si>
    <t>FE27</t>
  </si>
  <si>
    <t>FE35401244</t>
  </si>
  <si>
    <t>FE35401109</t>
  </si>
  <si>
    <t>FE32</t>
  </si>
  <si>
    <t>FE33</t>
  </si>
  <si>
    <t>FE35400210</t>
  </si>
  <si>
    <t>FE35399897</t>
  </si>
  <si>
    <t>FE38</t>
  </si>
  <si>
    <t>FE35398905</t>
  </si>
  <si>
    <t>FE35398898</t>
  </si>
  <si>
    <t>FE37</t>
  </si>
  <si>
    <t>FE35398813</t>
  </si>
  <si>
    <t>FE34</t>
  </si>
  <si>
    <t>FE36</t>
  </si>
  <si>
    <t>CANCELADA - TERMINOS VENCIDOS</t>
  </si>
  <si>
    <t>FE35398364</t>
  </si>
  <si>
    <t>FE35398240</t>
  </si>
  <si>
    <t>FE35397770</t>
  </si>
  <si>
    <t>FE35395659</t>
  </si>
  <si>
    <t>FE35394545</t>
  </si>
  <si>
    <t>FE35394191</t>
  </si>
  <si>
    <t>FE35391543</t>
  </si>
  <si>
    <t>FE35391306</t>
  </si>
  <si>
    <t>FE35391233</t>
  </si>
  <si>
    <t>FE35390189</t>
  </si>
  <si>
    <t>FE35389644</t>
  </si>
  <si>
    <t>FE35389519</t>
  </si>
  <si>
    <t>NO RADICADA - TERMINOS VENCIDOS</t>
  </si>
  <si>
    <t>FE35387132</t>
  </si>
  <si>
    <t>FE35388459</t>
  </si>
  <si>
    <t>FE35388152</t>
  </si>
  <si>
    <t>FE35388107</t>
  </si>
  <si>
    <t>FE35388039</t>
  </si>
  <si>
    <t>FE35387825</t>
  </si>
  <si>
    <t>FE35386929</t>
  </si>
  <si>
    <t>FE35386911</t>
  </si>
  <si>
    <t>FE35386926</t>
  </si>
  <si>
    <t>FE35386966</t>
  </si>
  <si>
    <t>FE35386865</t>
  </si>
  <si>
    <t>FE35386771</t>
  </si>
  <si>
    <t>FE35386236</t>
  </si>
  <si>
    <t>FE35385821</t>
  </si>
  <si>
    <t>FE35385652</t>
  </si>
  <si>
    <t>FE35385330</t>
  </si>
  <si>
    <t>FE35385314</t>
  </si>
  <si>
    <t>FE35385236</t>
  </si>
  <si>
    <t>FE35385066</t>
  </si>
  <si>
    <t>FE35385099</t>
  </si>
  <si>
    <t>FE35385149</t>
  </si>
  <si>
    <t>FE35385065</t>
  </si>
  <si>
    <t>FE35384943</t>
  </si>
  <si>
    <t>FE35384766</t>
  </si>
  <si>
    <t>FE35384500</t>
  </si>
  <si>
    <t>FE35384391</t>
  </si>
  <si>
    <t>FE35384263</t>
  </si>
  <si>
    <t>FE35384264</t>
  </si>
  <si>
    <t>FE35383562</t>
  </si>
  <si>
    <t>FE35383559</t>
  </si>
  <si>
    <t>FE35383486</t>
  </si>
  <si>
    <t>FE35383497</t>
  </si>
  <si>
    <t>MAYOR VALOR COBRADO Y CANCELADA- TERMINOS VENCIDOS</t>
  </si>
  <si>
    <t>FE35356132</t>
  </si>
  <si>
    <t>FE35354082</t>
  </si>
  <si>
    <t>FE35354093</t>
  </si>
  <si>
    <t>FE35350752</t>
  </si>
  <si>
    <t>FE35350852</t>
  </si>
  <si>
    <t>FE35349824</t>
  </si>
  <si>
    <t>FE35349291</t>
  </si>
  <si>
    <t>FE35349324</t>
  </si>
  <si>
    <t>FE35349234</t>
  </si>
  <si>
    <t>FE35348798</t>
  </si>
  <si>
    <t>FE35348663</t>
  </si>
  <si>
    <t>FE35349231</t>
  </si>
  <si>
    <t>FE35343811</t>
  </si>
  <si>
    <t>FE35342157</t>
  </si>
  <si>
    <t>FE35330967</t>
  </si>
  <si>
    <t>FE35326563</t>
  </si>
  <si>
    <t>FE35286062</t>
  </si>
  <si>
    <t>FE35286242</t>
  </si>
  <si>
    <t>FE35221729</t>
  </si>
  <si>
    <t>FE35226197</t>
  </si>
  <si>
    <t>FE35222655</t>
  </si>
  <si>
    <t>FE35223616</t>
  </si>
  <si>
    <t>DEVUELTAS - TERMINOS VENCIDOS</t>
  </si>
  <si>
    <t>FE35224557</t>
  </si>
  <si>
    <t>FE35224184</t>
  </si>
  <si>
    <t>FE35213940</t>
  </si>
  <si>
    <t>FE35221471</t>
  </si>
  <si>
    <t>FE35221405</t>
  </si>
  <si>
    <t>FE35148699</t>
  </si>
  <si>
    <t>FE35145817</t>
  </si>
  <si>
    <t>FE35148109</t>
  </si>
  <si>
    <t>FE35147857</t>
  </si>
  <si>
    <t>FE35145549</t>
  </si>
  <si>
    <t>FE35148523</t>
  </si>
  <si>
    <t>FE527</t>
  </si>
  <si>
    <t>FE593</t>
  </si>
  <si>
    <t>FE389</t>
  </si>
  <si>
    <t>FE526</t>
  </si>
  <si>
    <t>FE426</t>
  </si>
  <si>
    <t>FE432</t>
  </si>
  <si>
    <t>FE435</t>
  </si>
  <si>
    <t>FE434</t>
  </si>
  <si>
    <t>FE428</t>
  </si>
  <si>
    <t>FE429</t>
  </si>
  <si>
    <t>FE427</t>
  </si>
  <si>
    <t>FE431</t>
  </si>
  <si>
    <t>FE430</t>
  </si>
  <si>
    <t>FE433</t>
  </si>
  <si>
    <t>FE35076975</t>
  </si>
  <si>
    <t>FE35081213</t>
  </si>
  <si>
    <t>FE35087400</t>
  </si>
  <si>
    <t>FE35076463</t>
  </si>
  <si>
    <t>FE35087110</t>
  </si>
  <si>
    <t>FE35049028</t>
  </si>
  <si>
    <t>FE35058075</t>
  </si>
  <si>
    <t>FE35048651</t>
  </si>
  <si>
    <t>FE35057681</t>
  </si>
  <si>
    <t>FE35052427</t>
  </si>
  <si>
    <t>FE35052445</t>
  </si>
  <si>
    <t>FE35051573</t>
  </si>
  <si>
    <t>FE35060700</t>
  </si>
  <si>
    <t>FE35058822</t>
  </si>
  <si>
    <t>FE35053682</t>
  </si>
  <si>
    <t>FE35049268</t>
  </si>
  <si>
    <t>FE35061541</t>
  </si>
  <si>
    <t>FE35050343</t>
  </si>
  <si>
    <t>FE35057690</t>
  </si>
  <si>
    <t>FE35055861</t>
  </si>
  <si>
    <t>FE35043811</t>
  </si>
  <si>
    <t>FE35048431</t>
  </si>
  <si>
    <t>FE35028528</t>
  </si>
  <si>
    <t>FE35037393</t>
  </si>
  <si>
    <t>FE35029316</t>
  </si>
  <si>
    <t>FE35012751</t>
  </si>
  <si>
    <t>FE35006534</t>
  </si>
  <si>
    <t>FE35005564</t>
  </si>
  <si>
    <t>FE35012962</t>
  </si>
  <si>
    <t>HOSPITAL SAN MARTIN DE ASTREA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</si>
</sst>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667095C-512E-4D14-9E57-560D9BBB2D9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1667095C-512E-4D14-9E57-560D9BBB2D98}" id="{1F27201A-690E-4980-9C74-88177766A65E}">
    <text>SUAMTORIA DE GIRO DIRECTO Y ESFUERZO PROPIO</text>
  </threadedComment>
  <threadedComment ref="K8" dT="2020-08-04T16:00:44" personId="{1667095C-512E-4D14-9E57-560D9BBB2D98}" id="{0F06C887-EE86-4474-8B04-6A7488E9EF25}">
    <text>SUMATORIA DE PAGOS (DESCUENTOS ,TESORERIA,EMBARGOS)</text>
  </threadedComment>
  <threadedComment ref="R8" dT="2020-08-04T15:59:07" personId="{1667095C-512E-4D14-9E57-560D9BBB2D98}" id="{99D51706-D7FA-40BB-93A2-4A3D69F24464}">
    <text>SUMATORIA DE VALORES (PRESCRITAS SALDO DE FACTURAS DE CONTRATO LIQUIDADOS Y OTROS CONCEPTOS (N/A NO RADICADAS)</text>
  </threadedComment>
  <threadedComment ref="X8" dT="2020-08-04T15:55:33" personId="{1667095C-512E-4D14-9E57-560D9BBB2D98}" id="{B6ED6703-BC66-407C-8890-1AE05A0B013F}">
    <text>SUMATORIA DE LOS VALORES DE GLOSAS LEGALIZADAS Y GLOSAS POR CONCILIAR</text>
  </threadedComment>
  <threadedComment ref="AC8" dT="2020-08-04T15:56:24" personId="{1667095C-512E-4D14-9E57-560D9BBB2D98}" id="{010858F6-D6CB-45DC-A084-0A295A15F4E9}">
    <text>VALRO INDIVIDUAL DE LA GLOSAS LEGALIZADA</text>
  </threadedComment>
  <threadedComment ref="AE8" dT="2020-08-04T15:56:04" personId="{1667095C-512E-4D14-9E57-560D9BBB2D98}" id="{6F10BE75-0592-4C03-8493-51F7A4C812D8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E8B32A4-A9B7-4D64-A0AD-D8E1C0E0CC8F}">
  <dimension ref="A1:AK467"/>
  <sheetViews>
    <sheetView tabSelected="1" workbookViewId="0" topLeftCell="A445">
      <selection pane="topLeft" activeCell="A459" sqref="A459:XFD843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517</v>
      </c>
    </row>
    <row r="4" spans="1:5" ht="15">
      <c r="A4" s="1" t="s">
        <v>4</v>
      </c>
      <c r="E4" s="4">
        <v>45808</v>
      </c>
    </row>
    <row r="5" spans="1:5" ht="15">
      <c r="A5" s="1" t="s">
        <v>5</v>
      </c>
      <c r="E5" s="4">
        <v>45812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516</v>
      </c>
      <c r="D9" s="17">
        <v>35012962</v>
      </c>
      <c r="E9" s="19">
        <v>41862</v>
      </c>
      <c r="F9" s="20">
        <v>41862</v>
      </c>
      <c r="G9" s="21">
        <v>947448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947448</v>
      </c>
      <c r="P9" s="18">
        <v>0</v>
      </c>
      <c r="Q9" s="24">
        <f>+IF(P9&gt;0,G9,0)</f>
        <v>0</v>
      </c>
      <c r="R9" s="25">
        <f>IF(P9=0,G9,0)</f>
        <v>947448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406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515</v>
      </c>
      <c r="D10" s="17">
        <v>35005564</v>
      </c>
      <c r="E10" s="19">
        <v>41862</v>
      </c>
      <c r="F10" s="20">
        <v>41862</v>
      </c>
      <c r="G10" s="21">
        <v>24600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24600</v>
      </c>
      <c r="P10" s="18">
        <v>0</v>
      </c>
      <c r="Q10" s="24">
        <f>+IF(P10&gt;0,G10,0)</f>
        <v>0</v>
      </c>
      <c r="R10" s="25">
        <f>IF(P10=0,G10,0)</f>
        <v>24600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406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514</v>
      </c>
      <c r="D11" s="17">
        <v>35006534</v>
      </c>
      <c r="E11" s="19">
        <v>41862</v>
      </c>
      <c r="F11" s="20">
        <v>41862</v>
      </c>
      <c r="G11" s="21">
        <v>99433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99433</v>
      </c>
      <c r="P11" s="18">
        <v>0</v>
      </c>
      <c r="Q11" s="24">
        <f t="shared" si="3" ref="Q11:Q74">+IF(P11&gt;0,G11,0)</f>
        <v>0</v>
      </c>
      <c r="R11" s="25">
        <f t="shared" si="4" ref="R11:R74">IF(P11=0,G11,0)</f>
        <v>99433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406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513</v>
      </c>
      <c r="D12" s="17">
        <v>35012751</v>
      </c>
      <c r="E12" s="19">
        <v>41862</v>
      </c>
      <c r="F12" s="20">
        <v>41862</v>
      </c>
      <c r="G12" s="21">
        <v>183829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183829</v>
      </c>
      <c r="P12" s="18">
        <v>0</v>
      </c>
      <c r="Q12" s="24">
        <f t="shared" si="3"/>
        <v>0</v>
      </c>
      <c r="R12" s="25">
        <f t="shared" si="4"/>
        <v>183829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406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512</v>
      </c>
      <c r="D13" s="17">
        <v>35029316</v>
      </c>
      <c r="E13" s="19">
        <v>42090</v>
      </c>
      <c r="F13" s="20">
        <v>42090</v>
      </c>
      <c r="G13" s="21">
        <v>73800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73800</v>
      </c>
      <c r="P13" s="18">
        <v>0</v>
      </c>
      <c r="Q13" s="24">
        <f t="shared" si="3"/>
        <v>0</v>
      </c>
      <c r="R13" s="25">
        <f t="shared" si="4"/>
        <v>73800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406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511</v>
      </c>
      <c r="D14" s="17">
        <v>35037393</v>
      </c>
      <c r="E14" s="19">
        <v>42090</v>
      </c>
      <c r="F14" s="20">
        <v>42090</v>
      </c>
      <c r="G14" s="21">
        <v>99286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99286</v>
      </c>
      <c r="P14" s="18">
        <v>0</v>
      </c>
      <c r="Q14" s="24">
        <f t="shared" si="3"/>
        <v>0</v>
      </c>
      <c r="R14" s="25">
        <f t="shared" si="4"/>
        <v>99286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406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510</v>
      </c>
      <c r="D15" s="17">
        <v>35028528</v>
      </c>
      <c r="E15" s="19">
        <v>42090</v>
      </c>
      <c r="F15" s="20">
        <v>42090</v>
      </c>
      <c r="G15" s="21">
        <v>88873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88873</v>
      </c>
      <c r="P15" s="18">
        <v>0</v>
      </c>
      <c r="Q15" s="24">
        <f t="shared" si="3"/>
        <v>0</v>
      </c>
      <c r="R15" s="25">
        <f t="shared" si="4"/>
        <v>88873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406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509</v>
      </c>
      <c r="D16" s="17">
        <v>35048431</v>
      </c>
      <c r="E16" s="19">
        <v>42090</v>
      </c>
      <c r="F16" s="20">
        <v>42090</v>
      </c>
      <c r="G16" s="21">
        <v>24715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24715</v>
      </c>
      <c r="P16" s="18">
        <v>0</v>
      </c>
      <c r="Q16" s="24">
        <f t="shared" si="3"/>
        <v>0</v>
      </c>
      <c r="R16" s="25">
        <f t="shared" si="4"/>
        <v>24715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406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508</v>
      </c>
      <c r="D17" s="17">
        <v>35043811</v>
      </c>
      <c r="E17" s="19">
        <v>42090</v>
      </c>
      <c r="F17" s="20">
        <v>42090</v>
      </c>
      <c r="G17" s="21">
        <v>84036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84036</v>
      </c>
      <c r="P17" s="18">
        <v>0</v>
      </c>
      <c r="Q17" s="24">
        <f t="shared" si="3"/>
        <v>0</v>
      </c>
      <c r="R17" s="25">
        <f t="shared" si="4"/>
        <v>84036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406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507</v>
      </c>
      <c r="D18" s="17">
        <v>35055861</v>
      </c>
      <c r="E18" s="19">
        <v>42185</v>
      </c>
      <c r="F18" s="20">
        <v>42185</v>
      </c>
      <c r="G18" s="21">
        <v>99553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99553</v>
      </c>
      <c r="P18" s="18">
        <v>0</v>
      </c>
      <c r="Q18" s="24">
        <f t="shared" si="3"/>
        <v>0</v>
      </c>
      <c r="R18" s="25">
        <f t="shared" si="4"/>
        <v>99553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406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506</v>
      </c>
      <c r="D19" s="17">
        <v>35057690</v>
      </c>
      <c r="E19" s="19">
        <v>42185</v>
      </c>
      <c r="F19" s="20">
        <v>42185</v>
      </c>
      <c r="G19" s="21">
        <v>133976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133976</v>
      </c>
      <c r="P19" s="18">
        <v>0</v>
      </c>
      <c r="Q19" s="24">
        <f t="shared" si="3"/>
        <v>0</v>
      </c>
      <c r="R19" s="25">
        <f t="shared" si="4"/>
        <v>133976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406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505</v>
      </c>
      <c r="D20" s="17">
        <v>35050343</v>
      </c>
      <c r="E20" s="19">
        <v>42185</v>
      </c>
      <c r="F20" s="20">
        <v>42185</v>
      </c>
      <c r="G20" s="21">
        <v>621100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621100</v>
      </c>
      <c r="P20" s="18">
        <v>0</v>
      </c>
      <c r="Q20" s="24">
        <f t="shared" si="3"/>
        <v>0</v>
      </c>
      <c r="R20" s="25">
        <f t="shared" si="4"/>
        <v>621100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406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504</v>
      </c>
      <c r="D21" s="17">
        <v>35061541</v>
      </c>
      <c r="E21" s="19">
        <v>42185</v>
      </c>
      <c r="F21" s="20">
        <v>42185</v>
      </c>
      <c r="G21" s="21">
        <v>5095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5095</v>
      </c>
      <c r="P21" s="18">
        <v>0</v>
      </c>
      <c r="Q21" s="24">
        <f t="shared" si="3"/>
        <v>0</v>
      </c>
      <c r="R21" s="25">
        <f t="shared" si="4"/>
        <v>5095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406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503</v>
      </c>
      <c r="D22" s="17">
        <v>35049268</v>
      </c>
      <c r="E22" s="19">
        <v>42185</v>
      </c>
      <c r="F22" s="20">
        <v>42185</v>
      </c>
      <c r="G22" s="21">
        <v>119122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119122</v>
      </c>
      <c r="P22" s="18">
        <v>0</v>
      </c>
      <c r="Q22" s="24">
        <f t="shared" si="3"/>
        <v>0</v>
      </c>
      <c r="R22" s="25">
        <f t="shared" si="4"/>
        <v>119122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406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502</v>
      </c>
      <c r="D23" s="17">
        <v>35053682</v>
      </c>
      <c r="E23" s="19">
        <v>42185</v>
      </c>
      <c r="F23" s="20">
        <v>42185</v>
      </c>
      <c r="G23" s="21">
        <v>21300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21300</v>
      </c>
      <c r="P23" s="18">
        <v>0</v>
      </c>
      <c r="Q23" s="24">
        <f t="shared" si="3"/>
        <v>0</v>
      </c>
      <c r="R23" s="25">
        <f t="shared" si="4"/>
        <v>21300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406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501</v>
      </c>
      <c r="D24" s="17">
        <v>35058822</v>
      </c>
      <c r="E24" s="19">
        <v>42185</v>
      </c>
      <c r="F24" s="20">
        <v>42185</v>
      </c>
      <c r="G24" s="21">
        <v>98212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98212</v>
      </c>
      <c r="P24" s="18">
        <v>0</v>
      </c>
      <c r="Q24" s="24">
        <f t="shared" si="3"/>
        <v>0</v>
      </c>
      <c r="R24" s="25">
        <f t="shared" si="4"/>
        <v>98212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406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500</v>
      </c>
      <c r="D25" s="17">
        <v>35060700</v>
      </c>
      <c r="E25" s="19">
        <v>42185</v>
      </c>
      <c r="F25" s="20">
        <v>42185</v>
      </c>
      <c r="G25" s="21">
        <v>7222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7222</v>
      </c>
      <c r="P25" s="18">
        <v>0</v>
      </c>
      <c r="Q25" s="24">
        <f t="shared" si="3"/>
        <v>0</v>
      </c>
      <c r="R25" s="25">
        <f t="shared" si="4"/>
        <v>7222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406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499</v>
      </c>
      <c r="D26" s="17">
        <v>35051573</v>
      </c>
      <c r="E26" s="19">
        <v>42185</v>
      </c>
      <c r="F26" s="20">
        <v>42185</v>
      </c>
      <c r="G26" s="21">
        <v>129877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129877</v>
      </c>
      <c r="P26" s="18">
        <v>0</v>
      </c>
      <c r="Q26" s="24">
        <f t="shared" si="3"/>
        <v>0</v>
      </c>
      <c r="R26" s="25">
        <f t="shared" si="4"/>
        <v>129877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406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498</v>
      </c>
      <c r="D27" s="17">
        <v>35052445</v>
      </c>
      <c r="E27" s="19">
        <v>42185</v>
      </c>
      <c r="F27" s="20">
        <v>42185</v>
      </c>
      <c r="G27" s="21">
        <v>124869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124869</v>
      </c>
      <c r="P27" s="18">
        <v>0</v>
      </c>
      <c r="Q27" s="24">
        <f t="shared" si="3"/>
        <v>0</v>
      </c>
      <c r="R27" s="25">
        <f t="shared" si="4"/>
        <v>124869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406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497</v>
      </c>
      <c r="D28" s="17">
        <v>35052427</v>
      </c>
      <c r="E28" s="19">
        <v>42185</v>
      </c>
      <c r="F28" s="20">
        <v>42185</v>
      </c>
      <c r="G28" s="21">
        <v>101312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101312</v>
      </c>
      <c r="P28" s="18">
        <v>0</v>
      </c>
      <c r="Q28" s="24">
        <f t="shared" si="3"/>
        <v>0</v>
      </c>
      <c r="R28" s="25">
        <f t="shared" si="4"/>
        <v>101312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406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496</v>
      </c>
      <c r="D29" s="17">
        <v>35057681</v>
      </c>
      <c r="E29" s="19">
        <v>42185</v>
      </c>
      <c r="F29" s="20">
        <v>42185</v>
      </c>
      <c r="G29" s="21">
        <v>33628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33628</v>
      </c>
      <c r="P29" s="18">
        <v>0</v>
      </c>
      <c r="Q29" s="24">
        <f t="shared" si="3"/>
        <v>0</v>
      </c>
      <c r="R29" s="25">
        <f t="shared" si="4"/>
        <v>33628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406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495</v>
      </c>
      <c r="D30" s="17">
        <v>35048651</v>
      </c>
      <c r="E30" s="19">
        <v>42185</v>
      </c>
      <c r="F30" s="20">
        <v>42185</v>
      </c>
      <c r="G30" s="21">
        <v>153600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153600</v>
      </c>
      <c r="P30" s="18">
        <v>0</v>
      </c>
      <c r="Q30" s="24">
        <f t="shared" si="3"/>
        <v>0</v>
      </c>
      <c r="R30" s="25">
        <f t="shared" si="4"/>
        <v>153600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406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494</v>
      </c>
      <c r="D31" s="17">
        <v>35058075</v>
      </c>
      <c r="E31" s="19">
        <v>42185</v>
      </c>
      <c r="F31" s="20">
        <v>42185</v>
      </c>
      <c r="G31" s="21">
        <v>92422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92422</v>
      </c>
      <c r="P31" s="18">
        <v>0</v>
      </c>
      <c r="Q31" s="24">
        <f t="shared" si="3"/>
        <v>0</v>
      </c>
      <c r="R31" s="25">
        <f t="shared" si="4"/>
        <v>92422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406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493</v>
      </c>
      <c r="D32" s="17">
        <v>35049028</v>
      </c>
      <c r="E32" s="19">
        <v>42185</v>
      </c>
      <c r="F32" s="20">
        <v>42185</v>
      </c>
      <c r="G32" s="21">
        <v>21300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21300</v>
      </c>
      <c r="P32" s="18">
        <v>0</v>
      </c>
      <c r="Q32" s="24">
        <f t="shared" si="3"/>
        <v>0</v>
      </c>
      <c r="R32" s="25">
        <f t="shared" si="4"/>
        <v>21300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406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492</v>
      </c>
      <c r="D33" s="17">
        <v>35087110</v>
      </c>
      <c r="E33" s="19">
        <v>42368</v>
      </c>
      <c r="F33" s="20">
        <v>42368</v>
      </c>
      <c r="G33" s="21">
        <v>92700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92700</v>
      </c>
      <c r="P33" s="18">
        <v>0</v>
      </c>
      <c r="Q33" s="24">
        <f t="shared" si="3"/>
        <v>0</v>
      </c>
      <c r="R33" s="25">
        <f t="shared" si="4"/>
        <v>92700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406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491</v>
      </c>
      <c r="D34" s="17">
        <v>35076463</v>
      </c>
      <c r="E34" s="19">
        <v>42368</v>
      </c>
      <c r="F34" s="20">
        <v>42368</v>
      </c>
      <c r="G34" s="21">
        <v>91608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91608</v>
      </c>
      <c r="P34" s="18">
        <v>0</v>
      </c>
      <c r="Q34" s="24">
        <f t="shared" si="3"/>
        <v>0</v>
      </c>
      <c r="R34" s="25">
        <f t="shared" si="4"/>
        <v>91608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406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490</v>
      </c>
      <c r="D35" s="17">
        <v>35087400</v>
      </c>
      <c r="E35" s="19">
        <v>42368</v>
      </c>
      <c r="F35" s="20">
        <v>42368</v>
      </c>
      <c r="G35" s="21">
        <v>1789241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1789241</v>
      </c>
      <c r="P35" s="18">
        <v>0</v>
      </c>
      <c r="Q35" s="24">
        <f t="shared" si="3"/>
        <v>0</v>
      </c>
      <c r="R35" s="25">
        <f t="shared" si="4"/>
        <v>1789241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406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489</v>
      </c>
      <c r="D36" s="17">
        <v>35081213</v>
      </c>
      <c r="E36" s="19">
        <v>42368</v>
      </c>
      <c r="F36" s="20">
        <v>42368</v>
      </c>
      <c r="G36" s="21">
        <v>103378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103378</v>
      </c>
      <c r="P36" s="18">
        <v>0</v>
      </c>
      <c r="Q36" s="24">
        <f t="shared" si="3"/>
        <v>0</v>
      </c>
      <c r="R36" s="25">
        <f t="shared" si="4"/>
        <v>103378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406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488</v>
      </c>
      <c r="D37" s="17">
        <v>35076975</v>
      </c>
      <c r="E37" s="19">
        <v>42368</v>
      </c>
      <c r="F37" s="20">
        <v>42368</v>
      </c>
      <c r="G37" s="21">
        <v>122279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122279</v>
      </c>
      <c r="P37" s="18">
        <v>0</v>
      </c>
      <c r="Q37" s="24">
        <f t="shared" si="3"/>
        <v>0</v>
      </c>
      <c r="R37" s="25">
        <f t="shared" si="4"/>
        <v>122279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406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487</v>
      </c>
      <c r="D38" s="17">
        <v>433</v>
      </c>
      <c r="E38" s="19">
        <v>42648</v>
      </c>
      <c r="F38" s="20">
        <v>42648</v>
      </c>
      <c r="G38" s="21">
        <v>95030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95030</v>
      </c>
      <c r="P38" s="18">
        <v>0</v>
      </c>
      <c r="Q38" s="24">
        <f t="shared" si="3"/>
        <v>0</v>
      </c>
      <c r="R38" s="25">
        <f t="shared" si="4"/>
        <v>95030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406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486</v>
      </c>
      <c r="D39" s="17">
        <v>430</v>
      </c>
      <c r="E39" s="19">
        <v>42648</v>
      </c>
      <c r="F39" s="20">
        <v>42648</v>
      </c>
      <c r="G39" s="21">
        <v>91608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91608</v>
      </c>
      <c r="P39" s="18">
        <v>0</v>
      </c>
      <c r="Q39" s="24">
        <f t="shared" si="3"/>
        <v>0</v>
      </c>
      <c r="R39" s="25">
        <f t="shared" si="4"/>
        <v>91608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406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485</v>
      </c>
      <c r="D40" s="17">
        <v>431</v>
      </c>
      <c r="E40" s="19">
        <v>42648</v>
      </c>
      <c r="F40" s="20">
        <v>42648</v>
      </c>
      <c r="G40" s="21">
        <v>95704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95704</v>
      </c>
      <c r="P40" s="18">
        <v>0</v>
      </c>
      <c r="Q40" s="24">
        <f t="shared" si="3"/>
        <v>0</v>
      </c>
      <c r="R40" s="25">
        <f t="shared" si="4"/>
        <v>95704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406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484</v>
      </c>
      <c r="D41" s="17">
        <v>427</v>
      </c>
      <c r="E41" s="19">
        <v>42648</v>
      </c>
      <c r="F41" s="20">
        <v>42648</v>
      </c>
      <c r="G41" s="21">
        <v>94149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94149</v>
      </c>
      <c r="P41" s="18">
        <v>0</v>
      </c>
      <c r="Q41" s="24">
        <f t="shared" si="3"/>
        <v>0</v>
      </c>
      <c r="R41" s="25">
        <f t="shared" si="4"/>
        <v>94149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406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483</v>
      </c>
      <c r="D42" s="17">
        <v>429</v>
      </c>
      <c r="E42" s="19">
        <v>42648</v>
      </c>
      <c r="F42" s="20">
        <v>42648</v>
      </c>
      <c r="G42" s="21">
        <v>91608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91608</v>
      </c>
      <c r="P42" s="18">
        <v>0</v>
      </c>
      <c r="Q42" s="24">
        <f t="shared" si="3"/>
        <v>0</v>
      </c>
      <c r="R42" s="25">
        <f t="shared" si="4"/>
        <v>91608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406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482</v>
      </c>
      <c r="D43" s="17">
        <v>428</v>
      </c>
      <c r="E43" s="19">
        <v>42648</v>
      </c>
      <c r="F43" s="20">
        <v>42648</v>
      </c>
      <c r="G43" s="21">
        <v>92366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92366</v>
      </c>
      <c r="P43" s="18">
        <v>0</v>
      </c>
      <c r="Q43" s="24">
        <f t="shared" si="3"/>
        <v>0</v>
      </c>
      <c r="R43" s="25">
        <f t="shared" si="4"/>
        <v>92366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406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481</v>
      </c>
      <c r="D44" s="17">
        <v>434</v>
      </c>
      <c r="E44" s="19">
        <v>42648</v>
      </c>
      <c r="F44" s="20">
        <v>42648</v>
      </c>
      <c r="G44" s="21">
        <v>96461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96461</v>
      </c>
      <c r="P44" s="18">
        <v>0</v>
      </c>
      <c r="Q44" s="24">
        <f t="shared" si="3"/>
        <v>0</v>
      </c>
      <c r="R44" s="25">
        <f t="shared" si="4"/>
        <v>96461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406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480</v>
      </c>
      <c r="D45" s="17">
        <v>435</v>
      </c>
      <c r="E45" s="19">
        <v>42648</v>
      </c>
      <c r="F45" s="20">
        <v>42648</v>
      </c>
      <c r="G45" s="21">
        <v>103170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103170</v>
      </c>
      <c r="P45" s="18">
        <v>0</v>
      </c>
      <c r="Q45" s="24">
        <f t="shared" si="3"/>
        <v>0</v>
      </c>
      <c r="R45" s="25">
        <f t="shared" si="4"/>
        <v>103170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406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479</v>
      </c>
      <c r="D46" s="17">
        <v>432</v>
      </c>
      <c r="E46" s="19">
        <v>42648</v>
      </c>
      <c r="F46" s="20">
        <v>42648</v>
      </c>
      <c r="G46" s="21">
        <v>101847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101847</v>
      </c>
      <c r="P46" s="18">
        <v>0</v>
      </c>
      <c r="Q46" s="24">
        <f t="shared" si="3"/>
        <v>0</v>
      </c>
      <c r="R46" s="25">
        <f t="shared" si="4"/>
        <v>101847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406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478</v>
      </c>
      <c r="D47" s="17">
        <v>426</v>
      </c>
      <c r="E47" s="19">
        <v>42648</v>
      </c>
      <c r="F47" s="20">
        <v>42648</v>
      </c>
      <c r="G47" s="21">
        <v>94896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94896</v>
      </c>
      <c r="P47" s="18">
        <v>0</v>
      </c>
      <c r="Q47" s="24">
        <f t="shared" si="3"/>
        <v>0</v>
      </c>
      <c r="R47" s="25">
        <f t="shared" si="4"/>
        <v>94896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406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477</v>
      </c>
      <c r="D48" s="17">
        <v>526</v>
      </c>
      <c r="E48" s="19">
        <v>42709</v>
      </c>
      <c r="F48" s="20">
        <v>42709</v>
      </c>
      <c r="G48" s="21">
        <v>154008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154008</v>
      </c>
      <c r="P48" s="18">
        <v>0</v>
      </c>
      <c r="Q48" s="24">
        <f t="shared" si="3"/>
        <v>0</v>
      </c>
      <c r="R48" s="25">
        <f t="shared" si="4"/>
        <v>154008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406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476</v>
      </c>
      <c r="D49" s="17">
        <v>389</v>
      </c>
      <c r="E49" s="19">
        <v>42709</v>
      </c>
      <c r="F49" s="20">
        <v>42709</v>
      </c>
      <c r="G49" s="21">
        <v>92039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92039</v>
      </c>
      <c r="P49" s="18">
        <v>0</v>
      </c>
      <c r="Q49" s="24">
        <f t="shared" si="3"/>
        <v>0</v>
      </c>
      <c r="R49" s="25">
        <f t="shared" si="4"/>
        <v>92039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406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475</v>
      </c>
      <c r="D50" s="17">
        <v>593</v>
      </c>
      <c r="E50" s="19">
        <v>42709</v>
      </c>
      <c r="F50" s="20">
        <v>42709</v>
      </c>
      <c r="G50" s="21">
        <v>101707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101707</v>
      </c>
      <c r="P50" s="18">
        <v>0</v>
      </c>
      <c r="Q50" s="24">
        <f t="shared" si="3"/>
        <v>0</v>
      </c>
      <c r="R50" s="25">
        <f t="shared" si="4"/>
        <v>101707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406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474</v>
      </c>
      <c r="D51" s="17">
        <v>527</v>
      </c>
      <c r="E51" s="19">
        <v>42709</v>
      </c>
      <c r="F51" s="20">
        <v>42709</v>
      </c>
      <c r="G51" s="21">
        <v>149442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149442</v>
      </c>
      <c r="P51" s="18">
        <v>0</v>
      </c>
      <c r="Q51" s="24">
        <f t="shared" si="3"/>
        <v>0</v>
      </c>
      <c r="R51" s="25">
        <f t="shared" si="4"/>
        <v>149442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406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473</v>
      </c>
      <c r="D52" s="17">
        <v>35148523</v>
      </c>
      <c r="E52" s="19">
        <v>42786</v>
      </c>
      <c r="F52" s="20">
        <v>42786</v>
      </c>
      <c r="G52" s="21">
        <v>150452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150452</v>
      </c>
      <c r="P52" s="18">
        <v>0</v>
      </c>
      <c r="Q52" s="24">
        <f t="shared" si="3"/>
        <v>0</v>
      </c>
      <c r="R52" s="25">
        <f t="shared" si="4"/>
        <v>150452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406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472</v>
      </c>
      <c r="D53" s="17">
        <v>35145549</v>
      </c>
      <c r="E53" s="19">
        <v>42786</v>
      </c>
      <c r="F53" s="20">
        <v>42786</v>
      </c>
      <c r="G53" s="21">
        <v>108114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108114</v>
      </c>
      <c r="P53" s="18">
        <v>0</v>
      </c>
      <c r="Q53" s="24">
        <f t="shared" si="3"/>
        <v>0</v>
      </c>
      <c r="R53" s="25">
        <f t="shared" si="4"/>
        <v>108114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406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471</v>
      </c>
      <c r="D54" s="17">
        <v>35147857</v>
      </c>
      <c r="E54" s="19">
        <v>42786</v>
      </c>
      <c r="F54" s="20">
        <v>42786</v>
      </c>
      <c r="G54" s="21">
        <v>132565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132565</v>
      </c>
      <c r="P54" s="18">
        <v>0</v>
      </c>
      <c r="Q54" s="24">
        <f t="shared" si="3"/>
        <v>0</v>
      </c>
      <c r="R54" s="25">
        <f t="shared" si="4"/>
        <v>132565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406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470</v>
      </c>
      <c r="D55" s="17">
        <v>35148109</v>
      </c>
      <c r="E55" s="19">
        <v>42786</v>
      </c>
      <c r="F55" s="20">
        <v>42786</v>
      </c>
      <c r="G55" s="21">
        <v>101707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101707</v>
      </c>
      <c r="P55" s="18">
        <v>0</v>
      </c>
      <c r="Q55" s="24">
        <f t="shared" si="3"/>
        <v>0</v>
      </c>
      <c r="R55" s="25">
        <f t="shared" si="4"/>
        <v>101707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406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469</v>
      </c>
      <c r="D56" s="17">
        <v>35145817</v>
      </c>
      <c r="E56" s="19">
        <v>42786</v>
      </c>
      <c r="F56" s="20">
        <v>42786</v>
      </c>
      <c r="G56" s="21">
        <v>101845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101845</v>
      </c>
      <c r="P56" s="18">
        <v>0</v>
      </c>
      <c r="Q56" s="24">
        <f t="shared" si="3"/>
        <v>0</v>
      </c>
      <c r="R56" s="25">
        <f t="shared" si="4"/>
        <v>101845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406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468</v>
      </c>
      <c r="D57" s="17">
        <v>35148699</v>
      </c>
      <c r="E57" s="19">
        <v>42786</v>
      </c>
      <c r="F57" s="20">
        <v>42786</v>
      </c>
      <c r="G57" s="21">
        <v>129885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129885</v>
      </c>
      <c r="P57" s="18">
        <v>0</v>
      </c>
      <c r="Q57" s="24">
        <f t="shared" si="3"/>
        <v>0</v>
      </c>
      <c r="R57" s="25">
        <f t="shared" si="4"/>
        <v>129885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406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467</v>
      </c>
      <c r="D58" s="17">
        <v>35221405</v>
      </c>
      <c r="E58" s="19">
        <v>43187</v>
      </c>
      <c r="F58" s="20">
        <v>43187</v>
      </c>
      <c r="G58" s="21">
        <v>86516</v>
      </c>
      <c r="H58" s="22">
        <v>0</v>
      </c>
      <c r="I58" s="22">
        <v>0</v>
      </c>
      <c r="J58" s="22">
        <v>0</v>
      </c>
      <c r="K58" s="23">
        <v>86516</v>
      </c>
      <c r="L58" s="22">
        <v>0</v>
      </c>
      <c r="M58" s="22">
        <v>0</v>
      </c>
      <c r="N58" s="22">
        <f t="shared" si="1"/>
        <v>86516</v>
      </c>
      <c r="O58" s="22">
        <f t="shared" si="2"/>
        <v>0</v>
      </c>
      <c r="P58" s="18">
        <v>35221405</v>
      </c>
      <c r="Q58" s="24">
        <f t="shared" si="3"/>
        <v>86516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393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466</v>
      </c>
      <c r="D59" s="17">
        <v>35221471</v>
      </c>
      <c r="E59" s="19">
        <v>43187</v>
      </c>
      <c r="F59" s="20">
        <v>43187</v>
      </c>
      <c r="G59" s="21">
        <v>104362</v>
      </c>
      <c r="H59" s="22">
        <v>0</v>
      </c>
      <c r="I59" s="22">
        <v>0</v>
      </c>
      <c r="J59" s="22">
        <v>0</v>
      </c>
      <c r="K59" s="23">
        <v>104362</v>
      </c>
      <c r="L59" s="22">
        <v>0</v>
      </c>
      <c r="M59" s="22">
        <v>0</v>
      </c>
      <c r="N59" s="22">
        <f t="shared" si="1"/>
        <v>104362</v>
      </c>
      <c r="O59" s="22">
        <f t="shared" si="2"/>
        <v>0</v>
      </c>
      <c r="P59" s="18">
        <v>35221471</v>
      </c>
      <c r="Q59" s="24">
        <f t="shared" si="3"/>
        <v>104362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393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465</v>
      </c>
      <c r="D60" s="17">
        <v>35213940</v>
      </c>
      <c r="E60" s="19">
        <v>43259</v>
      </c>
      <c r="F60" s="20">
        <v>43259</v>
      </c>
      <c r="G60" s="21">
        <v>148301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148301</v>
      </c>
      <c r="P60" s="18">
        <v>0</v>
      </c>
      <c r="Q60" s="24">
        <f t="shared" si="3"/>
        <v>0</v>
      </c>
      <c r="R60" s="25">
        <f t="shared" si="4"/>
        <v>148301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406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464</v>
      </c>
      <c r="D61" s="17">
        <v>35224184</v>
      </c>
      <c r="E61" s="19">
        <v>43259</v>
      </c>
      <c r="F61" s="20">
        <v>43259</v>
      </c>
      <c r="G61" s="21">
        <v>29500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29500</v>
      </c>
      <c r="P61" s="18">
        <v>35224184</v>
      </c>
      <c r="Q61" s="24">
        <f t="shared" si="3"/>
        <v>29500</v>
      </c>
      <c r="R61" s="25">
        <f t="shared" si="4"/>
        <v>0</v>
      </c>
      <c r="S61" s="25">
        <v>29500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462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463</v>
      </c>
      <c r="D62" s="17">
        <v>35224557</v>
      </c>
      <c r="E62" s="19">
        <v>43259</v>
      </c>
      <c r="F62" s="20">
        <v>43259</v>
      </c>
      <c r="G62" s="21">
        <v>64700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64700</v>
      </c>
      <c r="P62" s="18">
        <v>35224557</v>
      </c>
      <c r="Q62" s="24">
        <f t="shared" si="3"/>
        <v>64700</v>
      </c>
      <c r="R62" s="25">
        <f t="shared" si="4"/>
        <v>0</v>
      </c>
      <c r="S62" s="25">
        <v>64700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462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461</v>
      </c>
      <c r="D63" s="17">
        <v>35223616</v>
      </c>
      <c r="E63" s="19">
        <v>43259</v>
      </c>
      <c r="F63" s="20">
        <v>43259</v>
      </c>
      <c r="G63" s="21">
        <v>116174</v>
      </c>
      <c r="H63" s="22">
        <v>0</v>
      </c>
      <c r="I63" s="22">
        <v>0</v>
      </c>
      <c r="J63" s="22">
        <v>0</v>
      </c>
      <c r="K63" s="23">
        <v>116174</v>
      </c>
      <c r="L63" s="22">
        <v>0</v>
      </c>
      <c r="M63" s="22">
        <v>0</v>
      </c>
      <c r="N63" s="22">
        <f t="shared" si="1"/>
        <v>116174</v>
      </c>
      <c r="O63" s="22">
        <f t="shared" si="2"/>
        <v>0</v>
      </c>
      <c r="P63" s="18">
        <v>35223616</v>
      </c>
      <c r="Q63" s="24">
        <f t="shared" si="3"/>
        <v>116174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393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460</v>
      </c>
      <c r="D64" s="17">
        <v>35222655</v>
      </c>
      <c r="E64" s="19">
        <v>43259</v>
      </c>
      <c r="F64" s="20">
        <v>43259</v>
      </c>
      <c r="G64" s="21">
        <v>164978</v>
      </c>
      <c r="H64" s="22">
        <v>0</v>
      </c>
      <c r="I64" s="22">
        <v>0</v>
      </c>
      <c r="J64" s="22">
        <v>0</v>
      </c>
      <c r="K64" s="23">
        <v>164978</v>
      </c>
      <c r="L64" s="22">
        <v>0</v>
      </c>
      <c r="M64" s="22">
        <v>0</v>
      </c>
      <c r="N64" s="22">
        <f t="shared" si="1"/>
        <v>164978</v>
      </c>
      <c r="O64" s="22">
        <f t="shared" si="2"/>
        <v>0</v>
      </c>
      <c r="P64" s="18">
        <v>35222655</v>
      </c>
      <c r="Q64" s="24">
        <f t="shared" si="3"/>
        <v>164978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393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459</v>
      </c>
      <c r="D65" s="17">
        <v>35226197</v>
      </c>
      <c r="E65" s="19">
        <v>43259</v>
      </c>
      <c r="F65" s="20">
        <v>43259</v>
      </c>
      <c r="G65" s="21">
        <v>122566</v>
      </c>
      <c r="H65" s="22">
        <v>0</v>
      </c>
      <c r="I65" s="22">
        <v>0</v>
      </c>
      <c r="J65" s="22">
        <v>0</v>
      </c>
      <c r="K65" s="23">
        <v>122566</v>
      </c>
      <c r="L65" s="22">
        <v>0</v>
      </c>
      <c r="M65" s="22">
        <v>0</v>
      </c>
      <c r="N65" s="22">
        <f t="shared" si="1"/>
        <v>122566</v>
      </c>
      <c r="O65" s="22">
        <f t="shared" si="2"/>
        <v>0</v>
      </c>
      <c r="P65" s="18">
        <v>35226197</v>
      </c>
      <c r="Q65" s="24">
        <f t="shared" si="3"/>
        <v>122566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393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458</v>
      </c>
      <c r="D66" s="17">
        <v>35221729</v>
      </c>
      <c r="E66" s="19">
        <v>43259</v>
      </c>
      <c r="F66" s="20">
        <v>43259</v>
      </c>
      <c r="G66" s="21">
        <v>157512</v>
      </c>
      <c r="H66" s="22">
        <v>0</v>
      </c>
      <c r="I66" s="22">
        <v>0</v>
      </c>
      <c r="J66" s="22">
        <v>0</v>
      </c>
      <c r="K66" s="23">
        <v>157512</v>
      </c>
      <c r="L66" s="22">
        <v>0</v>
      </c>
      <c r="M66" s="22">
        <v>0</v>
      </c>
      <c r="N66" s="22">
        <f t="shared" si="1"/>
        <v>157512</v>
      </c>
      <c r="O66" s="22">
        <f t="shared" si="2"/>
        <v>0</v>
      </c>
      <c r="P66" s="18">
        <v>35221729</v>
      </c>
      <c r="Q66" s="24">
        <f t="shared" si="3"/>
        <v>157512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393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457</v>
      </c>
      <c r="D67" s="17">
        <v>35286242</v>
      </c>
      <c r="E67" s="19">
        <v>43430</v>
      </c>
      <c r="F67" s="20">
        <v>43522</v>
      </c>
      <c r="G67" s="21">
        <v>1350</v>
      </c>
      <c r="H67" s="22">
        <v>0</v>
      </c>
      <c r="I67" s="22">
        <v>0</v>
      </c>
      <c r="J67" s="22">
        <v>1350</v>
      </c>
      <c r="K67" s="23">
        <v>0</v>
      </c>
      <c r="L67" s="22">
        <v>0</v>
      </c>
      <c r="M67" s="22">
        <v>0</v>
      </c>
      <c r="N67" s="22">
        <f t="shared" si="1"/>
        <v>1350</v>
      </c>
      <c r="O67" s="22">
        <f t="shared" si="2"/>
        <v>0</v>
      </c>
      <c r="P67" s="18">
        <v>35286242</v>
      </c>
      <c r="Q67" s="24">
        <f t="shared" si="3"/>
        <v>1350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393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456</v>
      </c>
      <c r="D68" s="17">
        <v>35286062</v>
      </c>
      <c r="E68" s="19">
        <v>43434</v>
      </c>
      <c r="F68" s="20">
        <v>43522</v>
      </c>
      <c r="G68" s="21">
        <v>29250</v>
      </c>
      <c r="H68" s="22">
        <v>0</v>
      </c>
      <c r="I68" s="22">
        <v>0</v>
      </c>
      <c r="J68" s="22">
        <v>29250</v>
      </c>
      <c r="K68" s="23">
        <v>0</v>
      </c>
      <c r="L68" s="22">
        <v>0</v>
      </c>
      <c r="M68" s="22">
        <v>0</v>
      </c>
      <c r="N68" s="22">
        <f t="shared" si="1"/>
        <v>29250</v>
      </c>
      <c r="O68" s="22">
        <f t="shared" si="2"/>
        <v>0</v>
      </c>
      <c r="P68" s="18">
        <v>35286062</v>
      </c>
      <c r="Q68" s="24">
        <f t="shared" si="3"/>
        <v>29250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393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455</v>
      </c>
      <c r="D69" s="17">
        <v>35326563</v>
      </c>
      <c r="E69" s="19">
        <v>43647</v>
      </c>
      <c r="F69" s="20">
        <v>43799</v>
      </c>
      <c r="G69" s="21">
        <v>183695</v>
      </c>
      <c r="H69" s="22">
        <v>0</v>
      </c>
      <c r="I69" s="22">
        <v>0</v>
      </c>
      <c r="J69" s="22">
        <v>0</v>
      </c>
      <c r="K69" s="23">
        <v>183695</v>
      </c>
      <c r="L69" s="22">
        <v>0</v>
      </c>
      <c r="M69" s="22">
        <v>0</v>
      </c>
      <c r="N69" s="22">
        <f t="shared" si="1"/>
        <v>183695</v>
      </c>
      <c r="O69" s="22">
        <f t="shared" si="2"/>
        <v>0</v>
      </c>
      <c r="P69" s="18">
        <v>35326563</v>
      </c>
      <c r="Q69" s="24">
        <f t="shared" si="3"/>
        <v>183695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393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454</v>
      </c>
      <c r="D70" s="17">
        <v>35330967</v>
      </c>
      <c r="E70" s="19">
        <v>43663</v>
      </c>
      <c r="F70" s="20">
        <v>43799</v>
      </c>
      <c r="G70" s="21">
        <v>126864</v>
      </c>
      <c r="H70" s="22">
        <v>0</v>
      </c>
      <c r="I70" s="22">
        <v>0</v>
      </c>
      <c r="J70" s="22">
        <v>0</v>
      </c>
      <c r="K70" s="23">
        <v>126864</v>
      </c>
      <c r="L70" s="22">
        <v>0</v>
      </c>
      <c r="M70" s="22">
        <v>0</v>
      </c>
      <c r="N70" s="22">
        <f t="shared" si="1"/>
        <v>126864</v>
      </c>
      <c r="O70" s="22">
        <f t="shared" si="2"/>
        <v>0</v>
      </c>
      <c r="P70" s="18">
        <v>35330967</v>
      </c>
      <c r="Q70" s="24">
        <f t="shared" si="3"/>
        <v>126864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393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453</v>
      </c>
      <c r="D71" s="17">
        <v>35342157</v>
      </c>
      <c r="E71" s="19">
        <v>43711</v>
      </c>
      <c r="F71" s="20">
        <v>43799</v>
      </c>
      <c r="G71" s="21">
        <v>24300</v>
      </c>
      <c r="H71" s="22">
        <v>0</v>
      </c>
      <c r="I71" s="22">
        <v>0</v>
      </c>
      <c r="J71" s="22">
        <v>0</v>
      </c>
      <c r="K71" s="23">
        <v>24300</v>
      </c>
      <c r="L71" s="22">
        <v>0</v>
      </c>
      <c r="M71" s="22">
        <v>0</v>
      </c>
      <c r="N71" s="22">
        <f t="shared" si="1"/>
        <v>24300</v>
      </c>
      <c r="O71" s="22">
        <f t="shared" si="2"/>
        <v>0</v>
      </c>
      <c r="P71" s="18">
        <v>35342157</v>
      </c>
      <c r="Q71" s="24">
        <f t="shared" si="3"/>
        <v>24300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393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452</v>
      </c>
      <c r="D72" s="17">
        <v>35343811</v>
      </c>
      <c r="E72" s="19">
        <v>43719</v>
      </c>
      <c r="F72" s="20">
        <v>43799</v>
      </c>
      <c r="G72" s="21">
        <v>41000</v>
      </c>
      <c r="H72" s="22">
        <v>0</v>
      </c>
      <c r="I72" s="22">
        <v>0</v>
      </c>
      <c r="J72" s="22">
        <v>0</v>
      </c>
      <c r="K72" s="23">
        <v>41000</v>
      </c>
      <c r="L72" s="22">
        <v>0</v>
      </c>
      <c r="M72" s="22">
        <v>0</v>
      </c>
      <c r="N72" s="22">
        <f t="shared" si="1"/>
        <v>41000</v>
      </c>
      <c r="O72" s="22">
        <f t="shared" si="2"/>
        <v>0</v>
      </c>
      <c r="P72" s="18">
        <v>35343811</v>
      </c>
      <c r="Q72" s="24">
        <f t="shared" si="3"/>
        <v>41000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393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451</v>
      </c>
      <c r="D73" s="17">
        <v>35349231</v>
      </c>
      <c r="E73" s="19">
        <v>43740</v>
      </c>
      <c r="F73" s="20">
        <v>43799</v>
      </c>
      <c r="G73" s="21">
        <v>5972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5972</v>
      </c>
      <c r="P73" s="18">
        <v>0</v>
      </c>
      <c r="Q73" s="24">
        <f t="shared" si="3"/>
        <v>0</v>
      </c>
      <c r="R73" s="25">
        <f t="shared" si="4"/>
        <v>5972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406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450</v>
      </c>
      <c r="D74" s="17">
        <v>35348663</v>
      </c>
      <c r="E74" s="19">
        <v>43740</v>
      </c>
      <c r="F74" s="20">
        <v>43799</v>
      </c>
      <c r="G74" s="21">
        <v>24300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24300</v>
      </c>
      <c r="P74" s="18">
        <v>0</v>
      </c>
      <c r="Q74" s="24">
        <f t="shared" si="3"/>
        <v>0</v>
      </c>
      <c r="R74" s="25">
        <f t="shared" si="4"/>
        <v>24300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406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449</v>
      </c>
      <c r="D75" s="17">
        <v>35348798</v>
      </c>
      <c r="E75" s="19">
        <v>43740</v>
      </c>
      <c r="F75" s="20">
        <v>43799</v>
      </c>
      <c r="G75" s="21">
        <v>12295</v>
      </c>
      <c r="H75" s="22">
        <v>0</v>
      </c>
      <c r="I75" s="22">
        <v>0</v>
      </c>
      <c r="J75" s="22">
        <v>0</v>
      </c>
      <c r="K75" s="23">
        <v>12295</v>
      </c>
      <c r="L75" s="22">
        <v>0</v>
      </c>
      <c r="M75" s="22">
        <v>0</v>
      </c>
      <c r="N75" s="22">
        <f t="shared" si="8" ref="N75:N138">+SUM(J75:M75)</f>
        <v>12295</v>
      </c>
      <c r="O75" s="22">
        <f t="shared" si="9" ref="O75:O138">+G75-I75-N75</f>
        <v>0</v>
      </c>
      <c r="P75" s="18">
        <v>35348798</v>
      </c>
      <c r="Q75" s="24">
        <f t="shared" si="10" ref="Q75:Q138">+IF(P75&gt;0,G75,0)</f>
        <v>12295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393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448</v>
      </c>
      <c r="D76" s="17">
        <v>35349234</v>
      </c>
      <c r="E76" s="19">
        <v>43741</v>
      </c>
      <c r="F76" s="20">
        <v>43799</v>
      </c>
      <c r="G76" s="21">
        <v>12846</v>
      </c>
      <c r="H76" s="22">
        <v>0</v>
      </c>
      <c r="I76" s="22">
        <v>0</v>
      </c>
      <c r="J76" s="22">
        <v>0</v>
      </c>
      <c r="K76" s="23">
        <v>12846</v>
      </c>
      <c r="L76" s="22">
        <v>0</v>
      </c>
      <c r="M76" s="22">
        <v>0</v>
      </c>
      <c r="N76" s="22">
        <f t="shared" si="8"/>
        <v>12846</v>
      </c>
      <c r="O76" s="22">
        <f t="shared" si="9"/>
        <v>0</v>
      </c>
      <c r="P76" s="18">
        <v>35349234</v>
      </c>
      <c r="Q76" s="24">
        <f t="shared" si="10"/>
        <v>12846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393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447</v>
      </c>
      <c r="D77" s="17">
        <v>35349324</v>
      </c>
      <c r="E77" s="19">
        <v>43745</v>
      </c>
      <c r="F77" s="20">
        <v>43799</v>
      </c>
      <c r="G77" s="21">
        <v>3980</v>
      </c>
      <c r="H77" s="22">
        <v>0</v>
      </c>
      <c r="I77" s="22">
        <v>0</v>
      </c>
      <c r="J77" s="22">
        <v>0</v>
      </c>
      <c r="K77" s="23">
        <v>3980</v>
      </c>
      <c r="L77" s="22">
        <v>0</v>
      </c>
      <c r="M77" s="22">
        <v>0</v>
      </c>
      <c r="N77" s="22">
        <f t="shared" si="8"/>
        <v>3980</v>
      </c>
      <c r="O77" s="22">
        <f t="shared" si="9"/>
        <v>0</v>
      </c>
      <c r="P77" s="18">
        <v>35349324</v>
      </c>
      <c r="Q77" s="24">
        <f t="shared" si="10"/>
        <v>3980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393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446</v>
      </c>
      <c r="D78" s="17">
        <v>35349291</v>
      </c>
      <c r="E78" s="19">
        <v>43745</v>
      </c>
      <c r="F78" s="20">
        <v>43799</v>
      </c>
      <c r="G78" s="21">
        <v>5210</v>
      </c>
      <c r="H78" s="22">
        <v>0</v>
      </c>
      <c r="I78" s="22">
        <v>0</v>
      </c>
      <c r="J78" s="22">
        <v>0</v>
      </c>
      <c r="K78" s="23">
        <v>5210</v>
      </c>
      <c r="L78" s="22">
        <v>0</v>
      </c>
      <c r="M78" s="22">
        <v>0</v>
      </c>
      <c r="N78" s="22">
        <f t="shared" si="8"/>
        <v>5210</v>
      </c>
      <c r="O78" s="22">
        <f t="shared" si="9"/>
        <v>0</v>
      </c>
      <c r="P78" s="18">
        <v>35349291</v>
      </c>
      <c r="Q78" s="24">
        <f t="shared" si="10"/>
        <v>5210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393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445</v>
      </c>
      <c r="D79" s="17">
        <v>35349824</v>
      </c>
      <c r="E79" s="19">
        <v>43747</v>
      </c>
      <c r="F79" s="20">
        <v>43799</v>
      </c>
      <c r="G79" s="21">
        <v>24300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24300</v>
      </c>
      <c r="P79" s="18">
        <v>0</v>
      </c>
      <c r="Q79" s="24">
        <f t="shared" si="10"/>
        <v>0</v>
      </c>
      <c r="R79" s="25">
        <f t="shared" si="11"/>
        <v>24300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406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444</v>
      </c>
      <c r="D80" s="17">
        <v>35350852</v>
      </c>
      <c r="E80" s="19">
        <v>43753</v>
      </c>
      <c r="F80" s="20">
        <v>43799</v>
      </c>
      <c r="G80" s="21">
        <v>2119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2119</v>
      </c>
      <c r="P80" s="18">
        <v>0</v>
      </c>
      <c r="Q80" s="24">
        <f t="shared" si="10"/>
        <v>0</v>
      </c>
      <c r="R80" s="25">
        <f t="shared" si="11"/>
        <v>2119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406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443</v>
      </c>
      <c r="D81" s="17">
        <v>35350752</v>
      </c>
      <c r="E81" s="19">
        <v>43753</v>
      </c>
      <c r="F81" s="20">
        <v>43799</v>
      </c>
      <c r="G81" s="21">
        <v>3850</v>
      </c>
      <c r="H81" s="22">
        <v>0</v>
      </c>
      <c r="I81" s="22">
        <v>0</v>
      </c>
      <c r="J81" s="22">
        <v>3850</v>
      </c>
      <c r="K81" s="23">
        <v>0</v>
      </c>
      <c r="L81" s="22">
        <v>0</v>
      </c>
      <c r="M81" s="22">
        <v>0</v>
      </c>
      <c r="N81" s="22">
        <f t="shared" si="8"/>
        <v>3850</v>
      </c>
      <c r="O81" s="22">
        <f t="shared" si="9"/>
        <v>0</v>
      </c>
      <c r="P81" s="18">
        <v>35350752</v>
      </c>
      <c r="Q81" s="24">
        <f t="shared" si="10"/>
        <v>3850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393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442</v>
      </c>
      <c r="D82" s="17">
        <v>35354093</v>
      </c>
      <c r="E82" s="19">
        <v>43769</v>
      </c>
      <c r="F82" s="20">
        <v>43799</v>
      </c>
      <c r="G82" s="21">
        <v>30500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30500</v>
      </c>
      <c r="P82" s="18">
        <v>0</v>
      </c>
      <c r="Q82" s="24">
        <f t="shared" si="10"/>
        <v>0</v>
      </c>
      <c r="R82" s="25">
        <f t="shared" si="11"/>
        <v>30500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406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441</v>
      </c>
      <c r="D83" s="17">
        <v>35354082</v>
      </c>
      <c r="E83" s="19">
        <v>43769</v>
      </c>
      <c r="F83" s="20">
        <v>43799</v>
      </c>
      <c r="G83" s="21">
        <v>29500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29500</v>
      </c>
      <c r="P83" s="18">
        <v>0</v>
      </c>
      <c r="Q83" s="24">
        <f t="shared" si="10"/>
        <v>0</v>
      </c>
      <c r="R83" s="25">
        <f t="shared" si="11"/>
        <v>29500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406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440</v>
      </c>
      <c r="D84" s="17">
        <v>35356132</v>
      </c>
      <c r="E84" s="19">
        <v>43788</v>
      </c>
      <c r="F84" s="20">
        <v>43812</v>
      </c>
      <c r="G84" s="21">
        <v>48400</v>
      </c>
      <c r="H84" s="22">
        <v>0</v>
      </c>
      <c r="I84" s="22">
        <v>24100</v>
      </c>
      <c r="J84" s="22">
        <v>24300</v>
      </c>
      <c r="K84" s="23">
        <v>0</v>
      </c>
      <c r="L84" s="22">
        <v>0</v>
      </c>
      <c r="M84" s="22">
        <v>0</v>
      </c>
      <c r="N84" s="22">
        <f t="shared" si="8"/>
        <v>24300</v>
      </c>
      <c r="O84" s="22">
        <f t="shared" si="9"/>
        <v>0</v>
      </c>
      <c r="P84" s="18">
        <v>35356132</v>
      </c>
      <c r="Q84" s="24">
        <f t="shared" si="10"/>
        <v>48400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439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438</v>
      </c>
      <c r="D85" s="17">
        <v>35383497</v>
      </c>
      <c r="E85" s="19">
        <v>43959</v>
      </c>
      <c r="F85" s="20">
        <v>44012</v>
      </c>
      <c r="G85" s="21">
        <v>18092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18092</v>
      </c>
      <c r="P85" s="18">
        <v>0</v>
      </c>
      <c r="Q85" s="24">
        <f t="shared" si="10"/>
        <v>0</v>
      </c>
      <c r="R85" s="25">
        <f t="shared" si="11"/>
        <v>18092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406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437</v>
      </c>
      <c r="D86" s="17">
        <v>35383486</v>
      </c>
      <c r="E86" s="19">
        <v>43965</v>
      </c>
      <c r="F86" s="20">
        <v>44012</v>
      </c>
      <c r="G86" s="21">
        <v>2086771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2086771</v>
      </c>
      <c r="P86" s="18">
        <v>0</v>
      </c>
      <c r="Q86" s="24">
        <f t="shared" si="10"/>
        <v>0</v>
      </c>
      <c r="R86" s="25">
        <f t="shared" si="11"/>
        <v>2086771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406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436</v>
      </c>
      <c r="D87" s="17">
        <v>35383559</v>
      </c>
      <c r="E87" s="19">
        <v>43967</v>
      </c>
      <c r="F87" s="20">
        <v>44012</v>
      </c>
      <c r="G87" s="21">
        <v>117475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117475</v>
      </c>
      <c r="P87" s="18">
        <v>0</v>
      </c>
      <c r="Q87" s="24">
        <f t="shared" si="10"/>
        <v>0</v>
      </c>
      <c r="R87" s="25">
        <f t="shared" si="11"/>
        <v>117475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406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435</v>
      </c>
      <c r="D88" s="17">
        <v>35383562</v>
      </c>
      <c r="E88" s="19">
        <v>43967</v>
      </c>
      <c r="F88" s="20">
        <v>44012</v>
      </c>
      <c r="G88" s="21">
        <v>1888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1888</v>
      </c>
      <c r="P88" s="18">
        <v>0</v>
      </c>
      <c r="Q88" s="24">
        <f t="shared" si="10"/>
        <v>0</v>
      </c>
      <c r="R88" s="25">
        <f t="shared" si="11"/>
        <v>1888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406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434</v>
      </c>
      <c r="D89" s="17">
        <v>35384264</v>
      </c>
      <c r="E89" s="19">
        <v>43980</v>
      </c>
      <c r="F89" s="20">
        <v>44012</v>
      </c>
      <c r="G89" s="21">
        <v>104000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104000</v>
      </c>
      <c r="P89" s="18">
        <v>0</v>
      </c>
      <c r="Q89" s="24">
        <f t="shared" si="10"/>
        <v>0</v>
      </c>
      <c r="R89" s="25">
        <f t="shared" si="11"/>
        <v>104000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406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433</v>
      </c>
      <c r="D90" s="17">
        <v>35384263</v>
      </c>
      <c r="E90" s="19">
        <v>43980</v>
      </c>
      <c r="F90" s="20">
        <v>44012</v>
      </c>
      <c r="G90" s="21">
        <v>147330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147330</v>
      </c>
      <c r="P90" s="18">
        <v>0</v>
      </c>
      <c r="Q90" s="24">
        <f t="shared" si="10"/>
        <v>0</v>
      </c>
      <c r="R90" s="25">
        <f t="shared" si="11"/>
        <v>147330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406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432</v>
      </c>
      <c r="D91" s="17">
        <v>35384391</v>
      </c>
      <c r="E91" s="19">
        <v>43983</v>
      </c>
      <c r="F91" s="20">
        <v>44072</v>
      </c>
      <c r="G91" s="21">
        <v>48400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48400</v>
      </c>
      <c r="P91" s="18">
        <v>0</v>
      </c>
      <c r="Q91" s="24">
        <f t="shared" si="10"/>
        <v>0</v>
      </c>
      <c r="R91" s="25">
        <f t="shared" si="11"/>
        <v>48400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406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431</v>
      </c>
      <c r="D92" s="17">
        <v>35384500</v>
      </c>
      <c r="E92" s="19">
        <v>43985</v>
      </c>
      <c r="F92" s="20">
        <v>44072</v>
      </c>
      <c r="G92" s="21">
        <v>2042310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2042310</v>
      </c>
      <c r="P92" s="18">
        <v>0</v>
      </c>
      <c r="Q92" s="24">
        <f t="shared" si="10"/>
        <v>0</v>
      </c>
      <c r="R92" s="25">
        <f t="shared" si="11"/>
        <v>2042310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406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430</v>
      </c>
      <c r="D93" s="17">
        <v>35384766</v>
      </c>
      <c r="E93" s="19">
        <v>43987</v>
      </c>
      <c r="F93" s="20">
        <v>44072</v>
      </c>
      <c r="G93" s="21">
        <v>38500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38500</v>
      </c>
      <c r="P93" s="18">
        <v>0</v>
      </c>
      <c r="Q93" s="24">
        <f t="shared" si="10"/>
        <v>0</v>
      </c>
      <c r="R93" s="25">
        <f t="shared" si="11"/>
        <v>38500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406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429</v>
      </c>
      <c r="D94" s="17">
        <v>35384943</v>
      </c>
      <c r="E94" s="19">
        <v>43990</v>
      </c>
      <c r="F94" s="20">
        <v>44072</v>
      </c>
      <c r="G94" s="21">
        <v>21964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21964</v>
      </c>
      <c r="P94" s="18">
        <v>0</v>
      </c>
      <c r="Q94" s="24">
        <f t="shared" si="10"/>
        <v>0</v>
      </c>
      <c r="R94" s="25">
        <f t="shared" si="11"/>
        <v>21964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406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428</v>
      </c>
      <c r="D95" s="17">
        <v>35385065</v>
      </c>
      <c r="E95" s="19">
        <v>43992</v>
      </c>
      <c r="F95" s="20">
        <v>44072</v>
      </c>
      <c r="G95" s="21">
        <v>24691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24691</v>
      </c>
      <c r="P95" s="18">
        <v>0</v>
      </c>
      <c r="Q95" s="24">
        <f t="shared" si="10"/>
        <v>0</v>
      </c>
      <c r="R95" s="25">
        <f t="shared" si="11"/>
        <v>24691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406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427</v>
      </c>
      <c r="D96" s="17">
        <v>35385149</v>
      </c>
      <c r="E96" s="19">
        <v>43992</v>
      </c>
      <c r="F96" s="20">
        <v>44072</v>
      </c>
      <c r="G96" s="21">
        <v>107722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107722</v>
      </c>
      <c r="P96" s="18">
        <v>0</v>
      </c>
      <c r="Q96" s="24">
        <f t="shared" si="10"/>
        <v>0</v>
      </c>
      <c r="R96" s="25">
        <f t="shared" si="11"/>
        <v>107722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406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426</v>
      </c>
      <c r="D97" s="17">
        <v>35385099</v>
      </c>
      <c r="E97" s="19">
        <v>43992</v>
      </c>
      <c r="F97" s="20">
        <v>44072</v>
      </c>
      <c r="G97" s="21">
        <v>30500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30500</v>
      </c>
      <c r="P97" s="18">
        <v>0</v>
      </c>
      <c r="Q97" s="24">
        <f t="shared" si="10"/>
        <v>0</v>
      </c>
      <c r="R97" s="25">
        <f t="shared" si="11"/>
        <v>30500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406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425</v>
      </c>
      <c r="D98" s="17">
        <v>35385066</v>
      </c>
      <c r="E98" s="19">
        <v>43992</v>
      </c>
      <c r="F98" s="20">
        <v>44072</v>
      </c>
      <c r="G98" s="21">
        <v>9000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9000</v>
      </c>
      <c r="P98" s="18">
        <v>0</v>
      </c>
      <c r="Q98" s="24">
        <f t="shared" si="10"/>
        <v>0</v>
      </c>
      <c r="R98" s="25">
        <f t="shared" si="11"/>
        <v>9000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406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424</v>
      </c>
      <c r="D99" s="17">
        <v>35385236</v>
      </c>
      <c r="E99" s="19">
        <v>43993</v>
      </c>
      <c r="F99" s="20">
        <v>44072</v>
      </c>
      <c r="G99" s="21">
        <v>7638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7638</v>
      </c>
      <c r="P99" s="18">
        <v>0</v>
      </c>
      <c r="Q99" s="24">
        <f t="shared" si="10"/>
        <v>0</v>
      </c>
      <c r="R99" s="25">
        <f t="shared" si="11"/>
        <v>7638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406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423</v>
      </c>
      <c r="D100" s="17">
        <v>35385314</v>
      </c>
      <c r="E100" s="19">
        <v>43996</v>
      </c>
      <c r="F100" s="20">
        <v>44072</v>
      </c>
      <c r="G100" s="21">
        <v>113681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113681</v>
      </c>
      <c r="P100" s="18">
        <v>0</v>
      </c>
      <c r="Q100" s="24">
        <f t="shared" si="10"/>
        <v>0</v>
      </c>
      <c r="R100" s="25">
        <f t="shared" si="11"/>
        <v>113681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406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422</v>
      </c>
      <c r="D101" s="17">
        <v>35385330</v>
      </c>
      <c r="E101" s="19">
        <v>43996</v>
      </c>
      <c r="F101" s="20">
        <v>44072</v>
      </c>
      <c r="G101" s="21">
        <v>22543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22543</v>
      </c>
      <c r="P101" s="18">
        <v>0</v>
      </c>
      <c r="Q101" s="24">
        <f t="shared" si="10"/>
        <v>0</v>
      </c>
      <c r="R101" s="25">
        <f t="shared" si="11"/>
        <v>22543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406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421</v>
      </c>
      <c r="D102" s="17">
        <v>35385652</v>
      </c>
      <c r="E102" s="19">
        <v>44000</v>
      </c>
      <c r="F102" s="20">
        <v>44072</v>
      </c>
      <c r="G102" s="21">
        <v>114923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114923</v>
      </c>
      <c r="P102" s="18">
        <v>0</v>
      </c>
      <c r="Q102" s="24">
        <f t="shared" si="10"/>
        <v>0</v>
      </c>
      <c r="R102" s="25">
        <f t="shared" si="11"/>
        <v>114923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406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420</v>
      </c>
      <c r="D103" s="17">
        <v>35385821</v>
      </c>
      <c r="E103" s="19">
        <v>44005</v>
      </c>
      <c r="F103" s="20">
        <v>44072</v>
      </c>
      <c r="G103" s="21">
        <v>105130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105130</v>
      </c>
      <c r="P103" s="18">
        <v>0</v>
      </c>
      <c r="Q103" s="24">
        <f t="shared" si="10"/>
        <v>0</v>
      </c>
      <c r="R103" s="25">
        <f t="shared" si="11"/>
        <v>105130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406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419</v>
      </c>
      <c r="D104" s="17">
        <v>35386236</v>
      </c>
      <c r="E104" s="19">
        <v>44010</v>
      </c>
      <c r="F104" s="20">
        <v>44072</v>
      </c>
      <c r="G104" s="21">
        <v>13124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13124</v>
      </c>
      <c r="P104" s="18">
        <v>0</v>
      </c>
      <c r="Q104" s="24">
        <f t="shared" si="10"/>
        <v>0</v>
      </c>
      <c r="R104" s="25">
        <f t="shared" si="11"/>
        <v>13124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406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418</v>
      </c>
      <c r="D105" s="17">
        <v>35386771</v>
      </c>
      <c r="E105" s="19">
        <v>44018</v>
      </c>
      <c r="F105" s="20">
        <v>44072</v>
      </c>
      <c r="G105" s="21">
        <v>112839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112839</v>
      </c>
      <c r="P105" s="18">
        <v>0</v>
      </c>
      <c r="Q105" s="24">
        <f t="shared" si="10"/>
        <v>0</v>
      </c>
      <c r="R105" s="25">
        <f t="shared" si="11"/>
        <v>112839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406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417</v>
      </c>
      <c r="D106" s="17">
        <v>35386865</v>
      </c>
      <c r="E106" s="19">
        <v>44019</v>
      </c>
      <c r="F106" s="20">
        <v>44072</v>
      </c>
      <c r="G106" s="21">
        <v>135189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135189</v>
      </c>
      <c r="P106" s="18">
        <v>0</v>
      </c>
      <c r="Q106" s="24">
        <f t="shared" si="10"/>
        <v>0</v>
      </c>
      <c r="R106" s="25">
        <f t="shared" si="11"/>
        <v>135189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406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416</v>
      </c>
      <c r="D107" s="17">
        <v>35386966</v>
      </c>
      <c r="E107" s="19">
        <v>44020</v>
      </c>
      <c r="F107" s="20">
        <v>44072</v>
      </c>
      <c r="G107" s="21">
        <v>9537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9537</v>
      </c>
      <c r="P107" s="18">
        <v>0</v>
      </c>
      <c r="Q107" s="24">
        <f t="shared" si="10"/>
        <v>0</v>
      </c>
      <c r="R107" s="25">
        <f t="shared" si="11"/>
        <v>9537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406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415</v>
      </c>
      <c r="D108" s="17">
        <v>35386926</v>
      </c>
      <c r="E108" s="19">
        <v>44020</v>
      </c>
      <c r="F108" s="20">
        <v>44072</v>
      </c>
      <c r="G108" s="21">
        <v>13800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13800</v>
      </c>
      <c r="P108" s="18">
        <v>0</v>
      </c>
      <c r="Q108" s="24">
        <f t="shared" si="10"/>
        <v>0</v>
      </c>
      <c r="R108" s="25">
        <f t="shared" si="11"/>
        <v>13800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406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414</v>
      </c>
      <c r="D109" s="17">
        <v>35386911</v>
      </c>
      <c r="E109" s="19">
        <v>44020</v>
      </c>
      <c r="F109" s="20">
        <v>44072</v>
      </c>
      <c r="G109" s="21">
        <v>24300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24300</v>
      </c>
      <c r="P109" s="18">
        <v>0</v>
      </c>
      <c r="Q109" s="24">
        <f t="shared" si="10"/>
        <v>0</v>
      </c>
      <c r="R109" s="25">
        <f t="shared" si="11"/>
        <v>24300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406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413</v>
      </c>
      <c r="D110" s="17">
        <v>35386929</v>
      </c>
      <c r="E110" s="19">
        <v>44020</v>
      </c>
      <c r="F110" s="20">
        <v>44072</v>
      </c>
      <c r="G110" s="21">
        <v>30500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30500</v>
      </c>
      <c r="P110" s="18">
        <v>0</v>
      </c>
      <c r="Q110" s="24">
        <f t="shared" si="10"/>
        <v>0</v>
      </c>
      <c r="R110" s="25">
        <f t="shared" si="11"/>
        <v>30500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406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412</v>
      </c>
      <c r="D111" s="17">
        <v>35387825</v>
      </c>
      <c r="E111" s="19">
        <v>44035</v>
      </c>
      <c r="F111" s="20">
        <v>44072</v>
      </c>
      <c r="G111" s="21">
        <v>4605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4605</v>
      </c>
      <c r="P111" s="18">
        <v>0</v>
      </c>
      <c r="Q111" s="24">
        <f t="shared" si="10"/>
        <v>0</v>
      </c>
      <c r="R111" s="25">
        <f t="shared" si="11"/>
        <v>4605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406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411</v>
      </c>
      <c r="D112" s="17">
        <v>35388039</v>
      </c>
      <c r="E112" s="19">
        <v>44040</v>
      </c>
      <c r="F112" s="20">
        <v>44072</v>
      </c>
      <c r="G112" s="21">
        <v>101425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101425</v>
      </c>
      <c r="P112" s="18">
        <v>0</v>
      </c>
      <c r="Q112" s="24">
        <f t="shared" si="10"/>
        <v>0</v>
      </c>
      <c r="R112" s="25">
        <f t="shared" si="11"/>
        <v>101425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406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410</v>
      </c>
      <c r="D113" s="17">
        <v>35388107</v>
      </c>
      <c r="E113" s="19">
        <v>44041</v>
      </c>
      <c r="F113" s="20">
        <v>44072</v>
      </c>
      <c r="G113" s="21">
        <v>64700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64700</v>
      </c>
      <c r="P113" s="18">
        <v>0</v>
      </c>
      <c r="Q113" s="24">
        <f t="shared" si="10"/>
        <v>0</v>
      </c>
      <c r="R113" s="25">
        <f t="shared" si="11"/>
        <v>64700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406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409</v>
      </c>
      <c r="D114" s="17">
        <v>35388152</v>
      </c>
      <c r="E114" s="19">
        <v>44042</v>
      </c>
      <c r="F114" s="20">
        <v>44072</v>
      </c>
      <c r="G114" s="21">
        <v>147345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147345</v>
      </c>
      <c r="P114" s="18">
        <v>0</v>
      </c>
      <c r="Q114" s="24">
        <f t="shared" si="10"/>
        <v>0</v>
      </c>
      <c r="R114" s="25">
        <f t="shared" si="11"/>
        <v>147345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406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408</v>
      </c>
      <c r="D115" s="17">
        <v>35388459</v>
      </c>
      <c r="E115" s="19">
        <v>44052</v>
      </c>
      <c r="F115" s="20">
        <v>44195</v>
      </c>
      <c r="G115" s="21">
        <v>159394</v>
      </c>
      <c r="H115" s="22">
        <v>0</v>
      </c>
      <c r="I115" s="22">
        <v>0</v>
      </c>
      <c r="J115" s="22">
        <v>0</v>
      </c>
      <c r="K115" s="23">
        <v>159394</v>
      </c>
      <c r="L115" s="22">
        <v>0</v>
      </c>
      <c r="M115" s="22">
        <v>0</v>
      </c>
      <c r="N115" s="22">
        <f t="shared" si="8"/>
        <v>159394</v>
      </c>
      <c r="O115" s="22">
        <f t="shared" si="9"/>
        <v>0</v>
      </c>
      <c r="P115" s="18">
        <v>35388459</v>
      </c>
      <c r="Q115" s="24">
        <f t="shared" si="10"/>
        <v>159394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393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407</v>
      </c>
      <c r="D116" s="17">
        <v>35387132</v>
      </c>
      <c r="E116" s="19">
        <v>44053</v>
      </c>
      <c r="F116" s="20">
        <v>44072</v>
      </c>
      <c r="G116" s="21">
        <v>209445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209445</v>
      </c>
      <c r="P116" s="18">
        <v>0</v>
      </c>
      <c r="Q116" s="24">
        <f t="shared" si="10"/>
        <v>0</v>
      </c>
      <c r="R116" s="25">
        <f t="shared" si="11"/>
        <v>209445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406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405</v>
      </c>
      <c r="D117" s="17">
        <v>35389519</v>
      </c>
      <c r="E117" s="19">
        <v>44067</v>
      </c>
      <c r="F117" s="20">
        <v>44195</v>
      </c>
      <c r="G117" s="21">
        <v>17420</v>
      </c>
      <c r="H117" s="22">
        <v>0</v>
      </c>
      <c r="I117" s="22">
        <v>0</v>
      </c>
      <c r="J117" s="22">
        <v>0</v>
      </c>
      <c r="K117" s="23">
        <v>17420</v>
      </c>
      <c r="L117" s="22">
        <v>0</v>
      </c>
      <c r="M117" s="22">
        <v>0</v>
      </c>
      <c r="N117" s="22">
        <f t="shared" si="8"/>
        <v>17420</v>
      </c>
      <c r="O117" s="22">
        <f t="shared" si="9"/>
        <v>0</v>
      </c>
      <c r="P117" s="18">
        <v>35389519</v>
      </c>
      <c r="Q117" s="24">
        <f t="shared" si="10"/>
        <v>17420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393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404</v>
      </c>
      <c r="D118" s="17">
        <v>35389644</v>
      </c>
      <c r="E118" s="19">
        <v>44068</v>
      </c>
      <c r="F118" s="20">
        <v>44195</v>
      </c>
      <c r="G118" s="21">
        <v>4840</v>
      </c>
      <c r="H118" s="22">
        <v>0</v>
      </c>
      <c r="I118" s="22">
        <v>0</v>
      </c>
      <c r="J118" s="22">
        <v>0</v>
      </c>
      <c r="K118" s="23">
        <v>4840</v>
      </c>
      <c r="L118" s="22">
        <v>0</v>
      </c>
      <c r="M118" s="22">
        <v>0</v>
      </c>
      <c r="N118" s="22">
        <f t="shared" si="8"/>
        <v>4840</v>
      </c>
      <c r="O118" s="22">
        <f t="shared" si="9"/>
        <v>0</v>
      </c>
      <c r="P118" s="18">
        <v>35389644</v>
      </c>
      <c r="Q118" s="24">
        <f t="shared" si="10"/>
        <v>4840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393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403</v>
      </c>
      <c r="D119" s="17">
        <v>35390189</v>
      </c>
      <c r="E119" s="19">
        <v>44074</v>
      </c>
      <c r="F119" s="20">
        <v>44195</v>
      </c>
      <c r="G119" s="21">
        <v>18917</v>
      </c>
      <c r="H119" s="22">
        <v>0</v>
      </c>
      <c r="I119" s="22">
        <v>0</v>
      </c>
      <c r="J119" s="22">
        <v>0</v>
      </c>
      <c r="K119" s="23">
        <v>18917</v>
      </c>
      <c r="L119" s="22">
        <v>0</v>
      </c>
      <c r="M119" s="22">
        <v>0</v>
      </c>
      <c r="N119" s="22">
        <f t="shared" si="8"/>
        <v>18917</v>
      </c>
      <c r="O119" s="22">
        <f t="shared" si="9"/>
        <v>0</v>
      </c>
      <c r="P119" s="18">
        <v>35390189</v>
      </c>
      <c r="Q119" s="24">
        <f t="shared" si="10"/>
        <v>18917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393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402</v>
      </c>
      <c r="D120" s="17">
        <v>35391233</v>
      </c>
      <c r="E120" s="19">
        <v>44090</v>
      </c>
      <c r="F120" s="20">
        <v>44195</v>
      </c>
      <c r="G120" s="21">
        <v>8990</v>
      </c>
      <c r="H120" s="22">
        <v>0</v>
      </c>
      <c r="I120" s="22">
        <v>0</v>
      </c>
      <c r="J120" s="22">
        <v>0</v>
      </c>
      <c r="K120" s="23">
        <v>8990</v>
      </c>
      <c r="L120" s="22">
        <v>0</v>
      </c>
      <c r="M120" s="22">
        <v>0</v>
      </c>
      <c r="N120" s="22">
        <f t="shared" si="8"/>
        <v>8990</v>
      </c>
      <c r="O120" s="22">
        <f t="shared" si="9"/>
        <v>0</v>
      </c>
      <c r="P120" s="18">
        <v>35391233</v>
      </c>
      <c r="Q120" s="24">
        <f t="shared" si="10"/>
        <v>8990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393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401</v>
      </c>
      <c r="D121" s="17">
        <v>35391306</v>
      </c>
      <c r="E121" s="19">
        <v>44091</v>
      </c>
      <c r="F121" s="20">
        <v>44195</v>
      </c>
      <c r="G121" s="21">
        <v>156427</v>
      </c>
      <c r="H121" s="22">
        <v>0</v>
      </c>
      <c r="I121" s="22">
        <v>0</v>
      </c>
      <c r="J121" s="22">
        <v>0</v>
      </c>
      <c r="K121" s="23">
        <v>156427</v>
      </c>
      <c r="L121" s="22">
        <v>0</v>
      </c>
      <c r="M121" s="22">
        <v>0</v>
      </c>
      <c r="N121" s="22">
        <f t="shared" si="8"/>
        <v>156427</v>
      </c>
      <c r="O121" s="22">
        <f t="shared" si="9"/>
        <v>0</v>
      </c>
      <c r="P121" s="18">
        <v>35391306</v>
      </c>
      <c r="Q121" s="24">
        <f t="shared" si="10"/>
        <v>156427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393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400</v>
      </c>
      <c r="D122" s="17">
        <v>35391543</v>
      </c>
      <c r="E122" s="19">
        <v>44097</v>
      </c>
      <c r="F122" s="20">
        <v>44195</v>
      </c>
      <c r="G122" s="21">
        <v>136199</v>
      </c>
      <c r="H122" s="22">
        <v>0</v>
      </c>
      <c r="I122" s="22">
        <v>0</v>
      </c>
      <c r="J122" s="22">
        <v>0</v>
      </c>
      <c r="K122" s="23">
        <v>136199</v>
      </c>
      <c r="L122" s="22">
        <v>0</v>
      </c>
      <c r="M122" s="22">
        <v>0</v>
      </c>
      <c r="N122" s="22">
        <f t="shared" si="8"/>
        <v>136199</v>
      </c>
      <c r="O122" s="22">
        <f t="shared" si="9"/>
        <v>0</v>
      </c>
      <c r="P122" s="18">
        <v>35391543</v>
      </c>
      <c r="Q122" s="24">
        <f t="shared" si="10"/>
        <v>136199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393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399</v>
      </c>
      <c r="D123" s="17">
        <v>35394191</v>
      </c>
      <c r="E123" s="19">
        <v>44139</v>
      </c>
      <c r="F123" s="20">
        <v>44195</v>
      </c>
      <c r="G123" s="21">
        <v>136880</v>
      </c>
      <c r="H123" s="22">
        <v>0</v>
      </c>
      <c r="I123" s="22">
        <v>0</v>
      </c>
      <c r="J123" s="22">
        <v>0</v>
      </c>
      <c r="K123" s="23">
        <v>136880</v>
      </c>
      <c r="L123" s="22">
        <v>0</v>
      </c>
      <c r="M123" s="22">
        <v>0</v>
      </c>
      <c r="N123" s="22">
        <f t="shared" si="8"/>
        <v>136880</v>
      </c>
      <c r="O123" s="22">
        <f t="shared" si="9"/>
        <v>0</v>
      </c>
      <c r="P123" s="18">
        <v>35394191</v>
      </c>
      <c r="Q123" s="24">
        <f t="shared" si="10"/>
        <v>136880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393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398</v>
      </c>
      <c r="D124" s="17">
        <v>35394545</v>
      </c>
      <c r="E124" s="19">
        <v>44144</v>
      </c>
      <c r="F124" s="20">
        <v>44195</v>
      </c>
      <c r="G124" s="21">
        <v>411116</v>
      </c>
      <c r="H124" s="22">
        <v>0</v>
      </c>
      <c r="I124" s="22">
        <v>0</v>
      </c>
      <c r="J124" s="22">
        <v>0</v>
      </c>
      <c r="K124" s="23">
        <v>411116</v>
      </c>
      <c r="L124" s="22">
        <v>0</v>
      </c>
      <c r="M124" s="22">
        <v>0</v>
      </c>
      <c r="N124" s="22">
        <f t="shared" si="8"/>
        <v>411116</v>
      </c>
      <c r="O124" s="22">
        <f t="shared" si="9"/>
        <v>0</v>
      </c>
      <c r="P124" s="18">
        <v>35394545</v>
      </c>
      <c r="Q124" s="24">
        <f t="shared" si="10"/>
        <v>411116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393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397</v>
      </c>
      <c r="D125" s="17">
        <v>35395659</v>
      </c>
      <c r="E125" s="19">
        <v>44159</v>
      </c>
      <c r="F125" s="20">
        <v>44195</v>
      </c>
      <c r="G125" s="21">
        <v>4840</v>
      </c>
      <c r="H125" s="22">
        <v>0</v>
      </c>
      <c r="I125" s="22">
        <v>0</v>
      </c>
      <c r="J125" s="22">
        <v>0</v>
      </c>
      <c r="K125" s="23">
        <v>4840</v>
      </c>
      <c r="L125" s="22">
        <v>0</v>
      </c>
      <c r="M125" s="22">
        <v>0</v>
      </c>
      <c r="N125" s="22">
        <f t="shared" si="8"/>
        <v>4840</v>
      </c>
      <c r="O125" s="22">
        <f t="shared" si="9"/>
        <v>0</v>
      </c>
      <c r="P125" s="18">
        <v>35395659</v>
      </c>
      <c r="Q125" s="24">
        <f t="shared" si="10"/>
        <v>4840</v>
      </c>
      <c r="R125" s="25">
        <f t="shared" si="11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393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396</v>
      </c>
      <c r="D126" s="17">
        <v>35397770</v>
      </c>
      <c r="E126" s="19">
        <v>44181</v>
      </c>
      <c r="F126" s="20">
        <v>44254</v>
      </c>
      <c r="G126" s="21">
        <v>114567</v>
      </c>
      <c r="H126" s="22">
        <v>0</v>
      </c>
      <c r="I126" s="22">
        <v>0</v>
      </c>
      <c r="J126" s="22">
        <v>0</v>
      </c>
      <c r="K126" s="23">
        <v>114567</v>
      </c>
      <c r="L126" s="22">
        <v>0</v>
      </c>
      <c r="M126" s="22">
        <v>0</v>
      </c>
      <c r="N126" s="22">
        <f t="shared" si="8"/>
        <v>114567</v>
      </c>
      <c r="O126" s="22">
        <f t="shared" si="9"/>
        <v>0</v>
      </c>
      <c r="P126" s="18">
        <v>35397770</v>
      </c>
      <c r="Q126" s="24">
        <f t="shared" si="10"/>
        <v>114567</v>
      </c>
      <c r="R126" s="25">
        <f t="shared" si="11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393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395</v>
      </c>
      <c r="D127" s="17">
        <v>35398240</v>
      </c>
      <c r="E127" s="19">
        <v>44186</v>
      </c>
      <c r="F127" s="20">
        <v>44254</v>
      </c>
      <c r="G127" s="21">
        <v>123684</v>
      </c>
      <c r="H127" s="22">
        <v>0</v>
      </c>
      <c r="I127" s="22">
        <v>0</v>
      </c>
      <c r="J127" s="22">
        <v>0</v>
      </c>
      <c r="K127" s="23">
        <v>123684</v>
      </c>
      <c r="L127" s="22">
        <v>0</v>
      </c>
      <c r="M127" s="22">
        <v>0</v>
      </c>
      <c r="N127" s="22">
        <f t="shared" si="8"/>
        <v>123684</v>
      </c>
      <c r="O127" s="22">
        <f t="shared" si="9"/>
        <v>0</v>
      </c>
      <c r="P127" s="18">
        <v>35398240</v>
      </c>
      <c r="Q127" s="24">
        <f t="shared" si="10"/>
        <v>123684</v>
      </c>
      <c r="R127" s="25">
        <f t="shared" si="11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393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394</v>
      </c>
      <c r="D128" s="17">
        <v>35398364</v>
      </c>
      <c r="E128" s="19">
        <v>44187</v>
      </c>
      <c r="F128" s="20">
        <v>44254</v>
      </c>
      <c r="G128" s="21">
        <v>115384</v>
      </c>
      <c r="H128" s="22">
        <v>0</v>
      </c>
      <c r="I128" s="22">
        <v>0</v>
      </c>
      <c r="J128" s="22">
        <v>0</v>
      </c>
      <c r="K128" s="23">
        <v>115384</v>
      </c>
      <c r="L128" s="22">
        <v>0</v>
      </c>
      <c r="M128" s="22">
        <v>0</v>
      </c>
      <c r="N128" s="22">
        <f t="shared" si="8"/>
        <v>115384</v>
      </c>
      <c r="O128" s="22">
        <f t="shared" si="9"/>
        <v>0</v>
      </c>
      <c r="P128" s="18">
        <v>35398364</v>
      </c>
      <c r="Q128" s="24">
        <f t="shared" si="10"/>
        <v>115384</v>
      </c>
      <c r="R128" s="25">
        <f t="shared" si="11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393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392</v>
      </c>
      <c r="D129" s="17">
        <v>36</v>
      </c>
      <c r="E129" s="19">
        <v>44199</v>
      </c>
      <c r="F129" s="20">
        <v>44545</v>
      </c>
      <c r="G129" s="21">
        <v>114907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114907</v>
      </c>
      <c r="P129" s="18">
        <v>0</v>
      </c>
      <c r="Q129" s="24">
        <f t="shared" si="10"/>
        <v>0</v>
      </c>
      <c r="R129" s="25">
        <f t="shared" si="11"/>
        <v>114907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281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391</v>
      </c>
      <c r="D130" s="17">
        <v>34</v>
      </c>
      <c r="E130" s="19">
        <v>44200</v>
      </c>
      <c r="F130" s="20">
        <v>44545</v>
      </c>
      <c r="G130" s="21">
        <v>111224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111224</v>
      </c>
      <c r="P130" s="18">
        <v>0</v>
      </c>
      <c r="Q130" s="24">
        <f t="shared" si="10"/>
        <v>0</v>
      </c>
      <c r="R130" s="25">
        <f t="shared" si="11"/>
        <v>111224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281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390</v>
      </c>
      <c r="D131" s="17">
        <v>35398813</v>
      </c>
      <c r="E131" s="19">
        <v>44200</v>
      </c>
      <c r="F131" s="20">
        <v>44254</v>
      </c>
      <c r="G131" s="21">
        <v>111224</v>
      </c>
      <c r="H131" s="22">
        <v>0</v>
      </c>
      <c r="I131" s="22">
        <v>0</v>
      </c>
      <c r="J131" s="22">
        <v>0</v>
      </c>
      <c r="K131" s="23">
        <v>111224</v>
      </c>
      <c r="L131" s="22">
        <v>0</v>
      </c>
      <c r="M131" s="22">
        <v>0</v>
      </c>
      <c r="N131" s="22">
        <f t="shared" si="8"/>
        <v>111224</v>
      </c>
      <c r="O131" s="22">
        <f t="shared" si="9"/>
        <v>0</v>
      </c>
      <c r="P131" s="18">
        <v>35398813</v>
      </c>
      <c r="Q131" s="24">
        <f t="shared" si="10"/>
        <v>111224</v>
      </c>
      <c r="R131" s="25">
        <f t="shared" si="11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296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389</v>
      </c>
      <c r="D132" s="17">
        <v>37</v>
      </c>
      <c r="E132" s="19">
        <v>44201</v>
      </c>
      <c r="F132" s="20">
        <v>44545</v>
      </c>
      <c r="G132" s="21">
        <v>118952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118952</v>
      </c>
      <c r="P132" s="18">
        <v>0</v>
      </c>
      <c r="Q132" s="24">
        <f t="shared" si="10"/>
        <v>0</v>
      </c>
      <c r="R132" s="25">
        <f t="shared" si="11"/>
        <v>118952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281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388</v>
      </c>
      <c r="D133" s="17">
        <v>35398898</v>
      </c>
      <c r="E133" s="19">
        <v>44201</v>
      </c>
      <c r="F133" s="20">
        <v>44254</v>
      </c>
      <c r="G133" s="21">
        <v>114907</v>
      </c>
      <c r="H133" s="22">
        <v>0</v>
      </c>
      <c r="I133" s="22">
        <v>0</v>
      </c>
      <c r="J133" s="22">
        <v>0</v>
      </c>
      <c r="K133" s="23">
        <v>114907</v>
      </c>
      <c r="L133" s="22">
        <v>0</v>
      </c>
      <c r="M133" s="22">
        <v>0</v>
      </c>
      <c r="N133" s="22">
        <f t="shared" si="8"/>
        <v>114907</v>
      </c>
      <c r="O133" s="22">
        <f t="shared" si="9"/>
        <v>0</v>
      </c>
      <c r="P133" s="18">
        <v>35398898</v>
      </c>
      <c r="Q133" s="24">
        <f t="shared" si="10"/>
        <v>114907</v>
      </c>
      <c r="R133" s="25">
        <f t="shared" si="11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296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387</v>
      </c>
      <c r="D134" s="17">
        <v>35398905</v>
      </c>
      <c r="E134" s="19">
        <v>44202</v>
      </c>
      <c r="F134" s="20">
        <v>44254</v>
      </c>
      <c r="G134" s="21">
        <v>118952</v>
      </c>
      <c r="H134" s="22">
        <v>0</v>
      </c>
      <c r="I134" s="22">
        <v>0</v>
      </c>
      <c r="J134" s="22">
        <v>0</v>
      </c>
      <c r="K134" s="23">
        <v>118952</v>
      </c>
      <c r="L134" s="22">
        <v>0</v>
      </c>
      <c r="M134" s="22">
        <v>0</v>
      </c>
      <c r="N134" s="22">
        <f t="shared" si="8"/>
        <v>118952</v>
      </c>
      <c r="O134" s="22">
        <f t="shared" si="9"/>
        <v>0</v>
      </c>
      <c r="P134" s="18">
        <v>35398905</v>
      </c>
      <c r="Q134" s="24">
        <f t="shared" si="10"/>
        <v>118952</v>
      </c>
      <c r="R134" s="25">
        <f t="shared" si="11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296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386</v>
      </c>
      <c r="D135" s="17">
        <v>38</v>
      </c>
      <c r="E135" s="19">
        <v>44215</v>
      </c>
      <c r="F135" s="20">
        <v>44545</v>
      </c>
      <c r="G135" s="21">
        <v>117592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117592</v>
      </c>
      <c r="P135" s="18">
        <v>0</v>
      </c>
      <c r="Q135" s="24">
        <f t="shared" si="10"/>
        <v>0</v>
      </c>
      <c r="R135" s="25">
        <f t="shared" si="11"/>
        <v>117592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281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385</v>
      </c>
      <c r="D136" s="17">
        <v>35399897</v>
      </c>
      <c r="E136" s="19">
        <v>44215</v>
      </c>
      <c r="F136" s="20">
        <v>44254</v>
      </c>
      <c r="G136" s="21">
        <v>117592</v>
      </c>
      <c r="H136" s="22">
        <v>0</v>
      </c>
      <c r="I136" s="22">
        <v>0</v>
      </c>
      <c r="J136" s="22">
        <v>0</v>
      </c>
      <c r="K136" s="23">
        <v>117592</v>
      </c>
      <c r="L136" s="22">
        <v>0</v>
      </c>
      <c r="M136" s="22">
        <v>0</v>
      </c>
      <c r="N136" s="22">
        <f t="shared" si="8"/>
        <v>117592</v>
      </c>
      <c r="O136" s="22">
        <f t="shared" si="9"/>
        <v>0</v>
      </c>
      <c r="P136" s="18">
        <v>35399897</v>
      </c>
      <c r="Q136" s="24">
        <f t="shared" si="10"/>
        <v>117592</v>
      </c>
      <c r="R136" s="25">
        <f t="shared" si="11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296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384</v>
      </c>
      <c r="D137" s="17">
        <v>35400210</v>
      </c>
      <c r="E137" s="19">
        <v>44217</v>
      </c>
      <c r="F137" s="20">
        <v>44254</v>
      </c>
      <c r="G137" s="21">
        <v>48400</v>
      </c>
      <c r="H137" s="22">
        <v>0</v>
      </c>
      <c r="I137" s="22">
        <v>0</v>
      </c>
      <c r="J137" s="22">
        <v>0</v>
      </c>
      <c r="K137" s="23">
        <v>48400</v>
      </c>
      <c r="L137" s="22">
        <v>0</v>
      </c>
      <c r="M137" s="22">
        <v>0</v>
      </c>
      <c r="N137" s="22">
        <f t="shared" si="8"/>
        <v>48400</v>
      </c>
      <c r="O137" s="22">
        <f t="shared" si="9"/>
        <v>0</v>
      </c>
      <c r="P137" s="18">
        <v>35400210</v>
      </c>
      <c r="Q137" s="24">
        <f t="shared" si="10"/>
        <v>48400</v>
      </c>
      <c r="R137" s="25">
        <f t="shared" si="11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296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383</v>
      </c>
      <c r="D138" s="17">
        <v>33</v>
      </c>
      <c r="E138" s="19">
        <v>44223</v>
      </c>
      <c r="F138" s="20">
        <v>44545</v>
      </c>
      <c r="G138" s="21">
        <v>118704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118704</v>
      </c>
      <c r="P138" s="18">
        <v>0</v>
      </c>
      <c r="Q138" s="24">
        <f t="shared" si="10"/>
        <v>0</v>
      </c>
      <c r="R138" s="25">
        <f t="shared" si="11"/>
        <v>118704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281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382</v>
      </c>
      <c r="D139" s="17">
        <v>32</v>
      </c>
      <c r="E139" s="19">
        <v>44225</v>
      </c>
      <c r="F139" s="20">
        <v>44545</v>
      </c>
      <c r="G139" s="21">
        <v>172397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5" ref="N139:N202">+SUM(J139:M139)</f>
        <v>0</v>
      </c>
      <c r="O139" s="22">
        <f t="shared" si="16" ref="O139:O202">+G139-I139-N139</f>
        <v>172397</v>
      </c>
      <c r="P139" s="18">
        <v>0</v>
      </c>
      <c r="Q139" s="24">
        <f t="shared" si="17" ref="Q139:Q202">+IF(P139&gt;0,G139,0)</f>
        <v>0</v>
      </c>
      <c r="R139" s="25">
        <f t="shared" si="18" ref="R139:R202">IF(P139=0,G139,0)</f>
        <v>172397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f t="shared" si="19" ref="Z139:Z202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281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381</v>
      </c>
      <c r="D140" s="17">
        <v>35401109</v>
      </c>
      <c r="E140" s="19">
        <v>44225</v>
      </c>
      <c r="F140" s="20">
        <v>44254</v>
      </c>
      <c r="G140" s="21">
        <v>26183</v>
      </c>
      <c r="H140" s="22">
        <v>0</v>
      </c>
      <c r="I140" s="22">
        <v>0</v>
      </c>
      <c r="J140" s="22">
        <v>0</v>
      </c>
      <c r="K140" s="23">
        <v>26183</v>
      </c>
      <c r="L140" s="22">
        <v>0</v>
      </c>
      <c r="M140" s="22">
        <v>0</v>
      </c>
      <c r="N140" s="22">
        <f t="shared" si="15"/>
        <v>26183</v>
      </c>
      <c r="O140" s="22">
        <f t="shared" si="16"/>
        <v>0</v>
      </c>
      <c r="P140" s="18">
        <v>35401109</v>
      </c>
      <c r="Q140" s="24">
        <f t="shared" si="17"/>
        <v>26183</v>
      </c>
      <c r="R140" s="25">
        <f t="shared" si="18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296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380</v>
      </c>
      <c r="D141" s="17">
        <v>35401244</v>
      </c>
      <c r="E141" s="19">
        <v>44228</v>
      </c>
      <c r="F141" s="20">
        <v>44286</v>
      </c>
      <c r="G141" s="21">
        <v>152028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152028</v>
      </c>
      <c r="P141" s="18">
        <v>0</v>
      </c>
      <c r="Q141" s="24">
        <f t="shared" si="17"/>
        <v>0</v>
      </c>
      <c r="R141" s="25">
        <f t="shared" si="18"/>
        <v>152028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281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379</v>
      </c>
      <c r="D142" s="17">
        <v>27</v>
      </c>
      <c r="E142" s="19">
        <v>44228</v>
      </c>
      <c r="F142" s="20">
        <v>44545</v>
      </c>
      <c r="G142" s="21">
        <v>15255</v>
      </c>
      <c r="H142" s="22">
        <v>0</v>
      </c>
      <c r="I142" s="22">
        <v>0</v>
      </c>
      <c r="J142" s="22">
        <v>15255</v>
      </c>
      <c r="K142" s="23">
        <v>0</v>
      </c>
      <c r="L142" s="22">
        <v>0</v>
      </c>
      <c r="M142" s="22">
        <v>0</v>
      </c>
      <c r="N142" s="22">
        <f t="shared" si="15"/>
        <v>15255</v>
      </c>
      <c r="O142" s="22">
        <f t="shared" si="16"/>
        <v>0</v>
      </c>
      <c r="P142" s="18">
        <v>27</v>
      </c>
      <c r="Q142" s="24">
        <f t="shared" si="17"/>
        <v>15255</v>
      </c>
      <c r="R142" s="25">
        <f t="shared" si="18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378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377</v>
      </c>
      <c r="D143" s="17">
        <v>35402071</v>
      </c>
      <c r="E143" s="19">
        <v>44236</v>
      </c>
      <c r="F143" s="20">
        <v>44286</v>
      </c>
      <c r="G143" s="21">
        <v>109925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109925</v>
      </c>
      <c r="P143" s="18">
        <v>0</v>
      </c>
      <c r="Q143" s="24">
        <f t="shared" si="17"/>
        <v>0</v>
      </c>
      <c r="R143" s="25">
        <f t="shared" si="18"/>
        <v>109925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281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376</v>
      </c>
      <c r="D144" s="17">
        <v>28</v>
      </c>
      <c r="E144" s="19">
        <v>44236</v>
      </c>
      <c r="F144" s="20">
        <v>44545</v>
      </c>
      <c r="G144" s="21">
        <v>10993</v>
      </c>
      <c r="H144" s="22">
        <v>0</v>
      </c>
      <c r="I144" s="22">
        <v>0</v>
      </c>
      <c r="J144" s="22">
        <v>10993</v>
      </c>
      <c r="K144" s="23">
        <v>0</v>
      </c>
      <c r="L144" s="22">
        <v>0</v>
      </c>
      <c r="M144" s="22">
        <v>0</v>
      </c>
      <c r="N144" s="22">
        <f t="shared" si="15"/>
        <v>10993</v>
      </c>
      <c r="O144" s="22">
        <f t="shared" si="16"/>
        <v>0</v>
      </c>
      <c r="P144" s="18">
        <v>28</v>
      </c>
      <c r="Q144" s="24">
        <f t="shared" si="17"/>
        <v>10993</v>
      </c>
      <c r="R144" s="25">
        <f t="shared" si="18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296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375</v>
      </c>
      <c r="D145" s="17">
        <v>354003005</v>
      </c>
      <c r="E145" s="19">
        <v>44244</v>
      </c>
      <c r="F145" s="20">
        <v>44286</v>
      </c>
      <c r="G145" s="21">
        <v>130344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130344</v>
      </c>
      <c r="P145" s="18">
        <v>0</v>
      </c>
      <c r="Q145" s="24">
        <f t="shared" si="17"/>
        <v>0</v>
      </c>
      <c r="R145" s="25">
        <f t="shared" si="18"/>
        <v>130344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281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374</v>
      </c>
      <c r="D146" s="17">
        <v>29</v>
      </c>
      <c r="E146" s="19">
        <v>44244</v>
      </c>
      <c r="F146" s="20">
        <v>44545</v>
      </c>
      <c r="G146" s="21">
        <v>13034</v>
      </c>
      <c r="H146" s="22">
        <v>0</v>
      </c>
      <c r="I146" s="22">
        <v>0</v>
      </c>
      <c r="J146" s="22">
        <v>13034</v>
      </c>
      <c r="K146" s="23">
        <v>0</v>
      </c>
      <c r="L146" s="22">
        <v>0</v>
      </c>
      <c r="M146" s="22">
        <v>0</v>
      </c>
      <c r="N146" s="22">
        <f t="shared" si="15"/>
        <v>13034</v>
      </c>
      <c r="O146" s="22">
        <f t="shared" si="16"/>
        <v>0</v>
      </c>
      <c r="P146" s="18">
        <v>29</v>
      </c>
      <c r="Q146" s="24">
        <f t="shared" si="17"/>
        <v>13034</v>
      </c>
      <c r="R146" s="25">
        <f t="shared" si="18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296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373</v>
      </c>
      <c r="D147" s="17">
        <v>30</v>
      </c>
      <c r="E147" s="19">
        <v>44245</v>
      </c>
      <c r="F147" s="20">
        <v>44545</v>
      </c>
      <c r="G147" s="21">
        <v>123521</v>
      </c>
      <c r="H147" s="22">
        <v>0</v>
      </c>
      <c r="I147" s="22">
        <v>0</v>
      </c>
      <c r="J147" s="22">
        <v>123521</v>
      </c>
      <c r="K147" s="23">
        <v>0</v>
      </c>
      <c r="L147" s="22">
        <v>0</v>
      </c>
      <c r="M147" s="22">
        <v>0</v>
      </c>
      <c r="N147" s="22">
        <f t="shared" si="15"/>
        <v>123521</v>
      </c>
      <c r="O147" s="22">
        <f t="shared" si="16"/>
        <v>0</v>
      </c>
      <c r="P147" s="18">
        <v>30</v>
      </c>
      <c r="Q147" s="24">
        <f t="shared" si="17"/>
        <v>123521</v>
      </c>
      <c r="R147" s="25">
        <f t="shared" si="18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f t="shared" si="20"/>
        <v>0</v>
      </c>
      <c r="AH147" s="24">
        <v>0</v>
      </c>
      <c r="AI147" s="24" t="s">
        <v>296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372</v>
      </c>
      <c r="D148" s="17">
        <v>354003193</v>
      </c>
      <c r="E148" s="19">
        <v>44246</v>
      </c>
      <c r="F148" s="20">
        <v>44286</v>
      </c>
      <c r="G148" s="21">
        <v>1235207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1235207</v>
      </c>
      <c r="P148" s="18">
        <v>0</v>
      </c>
      <c r="Q148" s="24">
        <f t="shared" si="17"/>
        <v>0</v>
      </c>
      <c r="R148" s="25">
        <f t="shared" si="18"/>
        <v>1235207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f t="shared" si="20"/>
        <v>0</v>
      </c>
      <c r="AH148" s="24">
        <v>0</v>
      </c>
      <c r="AI148" s="24" t="s">
        <v>281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371</v>
      </c>
      <c r="D149" s="17">
        <v>35403295</v>
      </c>
      <c r="E149" s="19">
        <v>44248</v>
      </c>
      <c r="F149" s="20">
        <v>44286</v>
      </c>
      <c r="G149" s="21">
        <v>104808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104808</v>
      </c>
      <c r="P149" s="18">
        <v>0</v>
      </c>
      <c r="Q149" s="24">
        <f t="shared" si="17"/>
        <v>0</v>
      </c>
      <c r="R149" s="25">
        <f t="shared" si="18"/>
        <v>104808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f t="shared" si="20"/>
        <v>0</v>
      </c>
      <c r="AH149" s="24">
        <v>0</v>
      </c>
      <c r="AI149" s="24" t="s">
        <v>281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370</v>
      </c>
      <c r="D150" s="17">
        <v>31</v>
      </c>
      <c r="E150" s="19">
        <v>44248</v>
      </c>
      <c r="F150" s="20">
        <v>44545</v>
      </c>
      <c r="G150" s="21">
        <v>10481</v>
      </c>
      <c r="H150" s="22">
        <v>0</v>
      </c>
      <c r="I150" s="22">
        <v>0</v>
      </c>
      <c r="J150" s="22">
        <v>10481</v>
      </c>
      <c r="K150" s="23">
        <v>0</v>
      </c>
      <c r="L150" s="22">
        <v>0</v>
      </c>
      <c r="M150" s="22">
        <v>0</v>
      </c>
      <c r="N150" s="22">
        <f t="shared" si="15"/>
        <v>10481</v>
      </c>
      <c r="O150" s="22">
        <f t="shared" si="16"/>
        <v>0</v>
      </c>
      <c r="P150" s="18">
        <v>31</v>
      </c>
      <c r="Q150" s="24">
        <f t="shared" si="17"/>
        <v>10481</v>
      </c>
      <c r="R150" s="25">
        <f t="shared" si="18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f t="shared" si="20"/>
        <v>0</v>
      </c>
      <c r="AH150" s="24">
        <v>0</v>
      </c>
      <c r="AI150" s="24" t="s">
        <v>296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369</v>
      </c>
      <c r="D151" s="17">
        <v>39</v>
      </c>
      <c r="E151" s="19">
        <v>44260</v>
      </c>
      <c r="F151" s="20">
        <v>44545</v>
      </c>
      <c r="G151" s="21">
        <v>110908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110908</v>
      </c>
      <c r="P151" s="18">
        <v>0</v>
      </c>
      <c r="Q151" s="24">
        <f t="shared" si="17"/>
        <v>0</v>
      </c>
      <c r="R151" s="25">
        <f t="shared" si="18"/>
        <v>110908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281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368</v>
      </c>
      <c r="D152" s="17">
        <v>35405150</v>
      </c>
      <c r="E152" s="19">
        <v>44260</v>
      </c>
      <c r="F152" s="20">
        <v>44316</v>
      </c>
      <c r="G152" s="21">
        <v>110908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110908</v>
      </c>
      <c r="P152" s="18">
        <v>0</v>
      </c>
      <c r="Q152" s="24">
        <f t="shared" si="17"/>
        <v>0</v>
      </c>
      <c r="R152" s="25">
        <f t="shared" si="18"/>
        <v>110908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f t="shared" si="20"/>
        <v>0</v>
      </c>
      <c r="AH152" s="24">
        <v>0</v>
      </c>
      <c r="AI152" s="24" t="s">
        <v>281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367</v>
      </c>
      <c r="D153" s="17">
        <v>40</v>
      </c>
      <c r="E153" s="19">
        <v>44262</v>
      </c>
      <c r="F153" s="20">
        <v>44545</v>
      </c>
      <c r="G153" s="21">
        <v>2102703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2102703</v>
      </c>
      <c r="P153" s="18">
        <v>0</v>
      </c>
      <c r="Q153" s="24">
        <f t="shared" si="17"/>
        <v>0</v>
      </c>
      <c r="R153" s="25">
        <f t="shared" si="18"/>
        <v>2102703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281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366</v>
      </c>
      <c r="D154" s="17">
        <v>35405338</v>
      </c>
      <c r="E154" s="19">
        <v>44263</v>
      </c>
      <c r="F154" s="20">
        <v>44316</v>
      </c>
      <c r="G154" s="21">
        <v>2102703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2102703</v>
      </c>
      <c r="P154" s="18">
        <v>0</v>
      </c>
      <c r="Q154" s="24">
        <f t="shared" si="17"/>
        <v>0</v>
      </c>
      <c r="R154" s="25">
        <f t="shared" si="18"/>
        <v>2102703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f t="shared" si="20"/>
        <v>0</v>
      </c>
      <c r="AH154" s="24">
        <v>0</v>
      </c>
      <c r="AI154" s="24" t="s">
        <v>281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365</v>
      </c>
      <c r="D155" s="17">
        <v>35405428</v>
      </c>
      <c r="E155" s="19">
        <v>44264</v>
      </c>
      <c r="F155" s="20">
        <v>44316</v>
      </c>
      <c r="G155" s="21">
        <v>38500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38500</v>
      </c>
      <c r="P155" s="18">
        <v>0</v>
      </c>
      <c r="Q155" s="24">
        <f t="shared" si="17"/>
        <v>0</v>
      </c>
      <c r="R155" s="25">
        <f t="shared" si="18"/>
        <v>38500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281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364</v>
      </c>
      <c r="D156" s="17">
        <v>35405483</v>
      </c>
      <c r="E156" s="19">
        <v>44264</v>
      </c>
      <c r="F156" s="20">
        <v>44316</v>
      </c>
      <c r="G156" s="21">
        <v>30500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30500</v>
      </c>
      <c r="P156" s="18">
        <v>0</v>
      </c>
      <c r="Q156" s="24">
        <f t="shared" si="17"/>
        <v>0</v>
      </c>
      <c r="R156" s="25">
        <f t="shared" si="18"/>
        <v>30500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f t="shared" si="20"/>
        <v>0</v>
      </c>
      <c r="AH156" s="24">
        <v>0</v>
      </c>
      <c r="AI156" s="24" t="s">
        <v>281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363</v>
      </c>
      <c r="D157" s="17">
        <v>35405478</v>
      </c>
      <c r="E157" s="19">
        <v>44264</v>
      </c>
      <c r="F157" s="20">
        <v>44316</v>
      </c>
      <c r="G157" s="21">
        <v>20200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20200</v>
      </c>
      <c r="P157" s="18">
        <v>0</v>
      </c>
      <c r="Q157" s="24">
        <f t="shared" si="17"/>
        <v>0</v>
      </c>
      <c r="R157" s="25">
        <f t="shared" si="18"/>
        <v>20200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f t="shared" si="20"/>
        <v>0</v>
      </c>
      <c r="AH157" s="24">
        <v>0</v>
      </c>
      <c r="AI157" s="24" t="s">
        <v>281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362</v>
      </c>
      <c r="D158" s="17">
        <v>41</v>
      </c>
      <c r="E158" s="19">
        <v>44264</v>
      </c>
      <c r="F158" s="20">
        <v>44545</v>
      </c>
      <c r="G158" s="21">
        <v>38500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38500</v>
      </c>
      <c r="P158" s="18">
        <v>0</v>
      </c>
      <c r="Q158" s="24">
        <f t="shared" si="17"/>
        <v>0</v>
      </c>
      <c r="R158" s="25">
        <f t="shared" si="18"/>
        <v>38500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f t="shared" si="20"/>
        <v>0</v>
      </c>
      <c r="AH158" s="24">
        <v>0</v>
      </c>
      <c r="AI158" s="24" t="s">
        <v>281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361</v>
      </c>
      <c r="D159" s="17">
        <v>43</v>
      </c>
      <c r="E159" s="19">
        <v>44264</v>
      </c>
      <c r="F159" s="20">
        <v>44545</v>
      </c>
      <c r="G159" s="21">
        <v>30500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30500</v>
      </c>
      <c r="P159" s="18">
        <v>0</v>
      </c>
      <c r="Q159" s="24">
        <f t="shared" si="17"/>
        <v>0</v>
      </c>
      <c r="R159" s="25">
        <f t="shared" si="18"/>
        <v>30500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f t="shared" si="20"/>
        <v>0</v>
      </c>
      <c r="AH159" s="24">
        <v>0</v>
      </c>
      <c r="AI159" s="24" t="s">
        <v>281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360</v>
      </c>
      <c r="D160" s="17">
        <v>42</v>
      </c>
      <c r="E160" s="19">
        <v>44264</v>
      </c>
      <c r="F160" s="20">
        <v>44545</v>
      </c>
      <c r="G160" s="21">
        <v>20200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20200</v>
      </c>
      <c r="P160" s="18">
        <v>0</v>
      </c>
      <c r="Q160" s="24">
        <f t="shared" si="17"/>
        <v>0</v>
      </c>
      <c r="R160" s="25">
        <f t="shared" si="18"/>
        <v>20200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f t="shared" si="20"/>
        <v>0</v>
      </c>
      <c r="AH160" s="24">
        <v>0</v>
      </c>
      <c r="AI160" s="24" t="s">
        <v>281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359</v>
      </c>
      <c r="D161" s="17">
        <v>5179</v>
      </c>
      <c r="E161" s="19">
        <v>44266</v>
      </c>
      <c r="F161" s="20">
        <v>44581</v>
      </c>
      <c r="G161" s="21">
        <v>24300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24300</v>
      </c>
      <c r="P161" s="18">
        <v>0</v>
      </c>
      <c r="Q161" s="24">
        <f t="shared" si="17"/>
        <v>0</v>
      </c>
      <c r="R161" s="25">
        <f t="shared" si="18"/>
        <v>24300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f t="shared" si="20"/>
        <v>0</v>
      </c>
      <c r="AH161" s="24">
        <v>0</v>
      </c>
      <c r="AI161" s="24" t="s">
        <v>281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358</v>
      </c>
      <c r="D162" s="17">
        <v>44</v>
      </c>
      <c r="E162" s="19">
        <v>44267</v>
      </c>
      <c r="F162" s="20">
        <v>44545</v>
      </c>
      <c r="G162" s="21">
        <v>145970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145970</v>
      </c>
      <c r="P162" s="18">
        <v>0</v>
      </c>
      <c r="Q162" s="24">
        <f t="shared" si="17"/>
        <v>0</v>
      </c>
      <c r="R162" s="25">
        <f t="shared" si="18"/>
        <v>145970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f t="shared" si="20"/>
        <v>0</v>
      </c>
      <c r="AH162" s="24">
        <v>0</v>
      </c>
      <c r="AI162" s="24" t="s">
        <v>281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357</v>
      </c>
      <c r="D163" s="17">
        <v>35406101</v>
      </c>
      <c r="E163" s="19">
        <v>44268</v>
      </c>
      <c r="F163" s="20">
        <v>44316</v>
      </c>
      <c r="G163" s="21">
        <v>145970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145970</v>
      </c>
      <c r="P163" s="18">
        <v>0</v>
      </c>
      <c r="Q163" s="24">
        <f t="shared" si="17"/>
        <v>0</v>
      </c>
      <c r="R163" s="25">
        <f t="shared" si="18"/>
        <v>145970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f t="shared" si="20"/>
        <v>0</v>
      </c>
      <c r="AH163" s="24">
        <v>0</v>
      </c>
      <c r="AI163" s="24" t="s">
        <v>281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356</v>
      </c>
      <c r="D164" s="17">
        <v>46</v>
      </c>
      <c r="E164" s="19">
        <v>44268</v>
      </c>
      <c r="F164" s="20">
        <v>44545</v>
      </c>
      <c r="G164" s="21">
        <v>145004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145004</v>
      </c>
      <c r="P164" s="18">
        <v>0</v>
      </c>
      <c r="Q164" s="24">
        <f t="shared" si="17"/>
        <v>0</v>
      </c>
      <c r="R164" s="25">
        <f t="shared" si="18"/>
        <v>145004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f t="shared" si="20"/>
        <v>0</v>
      </c>
      <c r="AH164" s="24">
        <v>0</v>
      </c>
      <c r="AI164" s="24" t="s">
        <v>281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355</v>
      </c>
      <c r="D165" s="17">
        <v>35406111</v>
      </c>
      <c r="E165" s="19">
        <v>44269</v>
      </c>
      <c r="F165" s="20">
        <v>44316</v>
      </c>
      <c r="G165" s="21">
        <v>145004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145004</v>
      </c>
      <c r="P165" s="18">
        <v>0</v>
      </c>
      <c r="Q165" s="24">
        <f t="shared" si="17"/>
        <v>0</v>
      </c>
      <c r="R165" s="25">
        <f t="shared" si="18"/>
        <v>145004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f t="shared" si="20"/>
        <v>0</v>
      </c>
      <c r="AH165" s="24">
        <v>0</v>
      </c>
      <c r="AI165" s="24" t="s">
        <v>281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354</v>
      </c>
      <c r="D166" s="17">
        <v>47</v>
      </c>
      <c r="E166" s="19">
        <v>44270</v>
      </c>
      <c r="F166" s="20">
        <v>44545</v>
      </c>
      <c r="G166" s="21">
        <v>65200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65200</v>
      </c>
      <c r="P166" s="18">
        <v>0</v>
      </c>
      <c r="Q166" s="24">
        <f t="shared" si="17"/>
        <v>0</v>
      </c>
      <c r="R166" s="25">
        <f t="shared" si="18"/>
        <v>65200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f t="shared" si="20"/>
        <v>0</v>
      </c>
      <c r="AH166" s="24">
        <v>0</v>
      </c>
      <c r="AI166" s="24" t="s">
        <v>281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353</v>
      </c>
      <c r="D167" s="17">
        <v>45</v>
      </c>
      <c r="E167" s="19">
        <v>44270</v>
      </c>
      <c r="F167" s="20">
        <v>44545</v>
      </c>
      <c r="G167" s="21">
        <v>163000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163000</v>
      </c>
      <c r="P167" s="18">
        <v>0</v>
      </c>
      <c r="Q167" s="24">
        <f t="shared" si="17"/>
        <v>0</v>
      </c>
      <c r="R167" s="25">
        <f t="shared" si="18"/>
        <v>163000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f t="shared" si="20"/>
        <v>0</v>
      </c>
      <c r="AH167" s="24">
        <v>0</v>
      </c>
      <c r="AI167" s="24" t="s">
        <v>281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352</v>
      </c>
      <c r="D168" s="17">
        <v>35406161</v>
      </c>
      <c r="E168" s="19">
        <v>44270</v>
      </c>
      <c r="F168" s="20">
        <v>44316</v>
      </c>
      <c r="G168" s="21">
        <v>163000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163000</v>
      </c>
      <c r="P168" s="18">
        <v>0</v>
      </c>
      <c r="Q168" s="24">
        <f t="shared" si="17"/>
        <v>0</v>
      </c>
      <c r="R168" s="25">
        <f t="shared" si="18"/>
        <v>163000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f t="shared" si="20"/>
        <v>0</v>
      </c>
      <c r="AH168" s="24">
        <v>0</v>
      </c>
      <c r="AI168" s="24" t="s">
        <v>281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351</v>
      </c>
      <c r="D169" s="17">
        <v>35406160</v>
      </c>
      <c r="E169" s="19">
        <v>44270</v>
      </c>
      <c r="F169" s="20">
        <v>44316</v>
      </c>
      <c r="G169" s="21">
        <v>65200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65200</v>
      </c>
      <c r="P169" s="18">
        <v>0</v>
      </c>
      <c r="Q169" s="24">
        <f t="shared" si="17"/>
        <v>0</v>
      </c>
      <c r="R169" s="25">
        <f t="shared" si="18"/>
        <v>65200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f t="shared" si="20"/>
        <v>0</v>
      </c>
      <c r="AH169" s="24">
        <v>0</v>
      </c>
      <c r="AI169" s="24" t="s">
        <v>281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350</v>
      </c>
      <c r="D170" s="17">
        <v>58</v>
      </c>
      <c r="E170" s="19">
        <v>44289</v>
      </c>
      <c r="F170" s="20">
        <v>44545</v>
      </c>
      <c r="G170" s="21">
        <v>48400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48400</v>
      </c>
      <c r="P170" s="18">
        <v>0</v>
      </c>
      <c r="Q170" s="24">
        <f t="shared" si="17"/>
        <v>0</v>
      </c>
      <c r="R170" s="25">
        <f t="shared" si="18"/>
        <v>48400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f t="shared" si="20"/>
        <v>0</v>
      </c>
      <c r="AH170" s="24">
        <v>0</v>
      </c>
      <c r="AI170" s="24" t="s">
        <v>281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349</v>
      </c>
      <c r="D171" s="17">
        <v>35408820</v>
      </c>
      <c r="E171" s="19">
        <v>44290</v>
      </c>
      <c r="F171" s="20">
        <v>44347</v>
      </c>
      <c r="G171" s="21">
        <v>48400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48400</v>
      </c>
      <c r="P171" s="18">
        <v>0</v>
      </c>
      <c r="Q171" s="24">
        <f t="shared" si="17"/>
        <v>0</v>
      </c>
      <c r="R171" s="25">
        <f t="shared" si="18"/>
        <v>48400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f t="shared" si="20"/>
        <v>0</v>
      </c>
      <c r="AH171" s="24">
        <v>0</v>
      </c>
      <c r="AI171" s="24" t="s">
        <v>281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348</v>
      </c>
      <c r="D172" s="17">
        <v>35409742</v>
      </c>
      <c r="E172" s="19">
        <v>44294</v>
      </c>
      <c r="F172" s="20">
        <v>44347</v>
      </c>
      <c r="G172" s="21">
        <v>1050036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1050036</v>
      </c>
      <c r="P172" s="18">
        <v>0</v>
      </c>
      <c r="Q172" s="24">
        <f t="shared" si="17"/>
        <v>0</v>
      </c>
      <c r="R172" s="25">
        <f t="shared" si="18"/>
        <v>1050036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f t="shared" si="20"/>
        <v>0</v>
      </c>
      <c r="AH172" s="24">
        <v>0</v>
      </c>
      <c r="AI172" s="24" t="s">
        <v>281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347</v>
      </c>
      <c r="D173" s="17">
        <v>59</v>
      </c>
      <c r="E173" s="19">
        <v>44294</v>
      </c>
      <c r="F173" s="20">
        <v>44545</v>
      </c>
      <c r="G173" s="21">
        <v>1050036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1050036</v>
      </c>
      <c r="P173" s="18">
        <v>0</v>
      </c>
      <c r="Q173" s="24">
        <f t="shared" si="17"/>
        <v>0</v>
      </c>
      <c r="R173" s="25">
        <f t="shared" si="18"/>
        <v>1050036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f t="shared" si="20"/>
        <v>0</v>
      </c>
      <c r="AH173" s="24">
        <v>0</v>
      </c>
      <c r="AI173" s="24" t="s">
        <v>256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346</v>
      </c>
      <c r="D174" s="17">
        <v>60</v>
      </c>
      <c r="E174" s="19">
        <v>44298</v>
      </c>
      <c r="F174" s="20">
        <v>44545</v>
      </c>
      <c r="G174" s="21">
        <v>24300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24300</v>
      </c>
      <c r="P174" s="18">
        <v>0</v>
      </c>
      <c r="Q174" s="24">
        <f t="shared" si="17"/>
        <v>0</v>
      </c>
      <c r="R174" s="25">
        <f t="shared" si="18"/>
        <v>24300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f t="shared" si="20"/>
        <v>0</v>
      </c>
      <c r="AH174" s="24">
        <v>0</v>
      </c>
      <c r="AI174" s="24" t="s">
        <v>281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345</v>
      </c>
      <c r="D175" s="17">
        <v>35409990</v>
      </c>
      <c r="E175" s="19">
        <v>44298</v>
      </c>
      <c r="F175" s="20">
        <v>44347</v>
      </c>
      <c r="G175" s="21">
        <v>24300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24300</v>
      </c>
      <c r="P175" s="18">
        <v>0</v>
      </c>
      <c r="Q175" s="24">
        <f t="shared" si="17"/>
        <v>0</v>
      </c>
      <c r="R175" s="25">
        <f t="shared" si="18"/>
        <v>24300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f t="shared" si="20"/>
        <v>0</v>
      </c>
      <c r="AH175" s="24">
        <v>0</v>
      </c>
      <c r="AI175" s="24" t="s">
        <v>281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344</v>
      </c>
      <c r="D176" s="17">
        <v>35410084</v>
      </c>
      <c r="E176" s="19">
        <v>44298</v>
      </c>
      <c r="F176" s="20">
        <v>44347</v>
      </c>
      <c r="G176" s="21">
        <v>143054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143054</v>
      </c>
      <c r="P176" s="18">
        <v>0</v>
      </c>
      <c r="Q176" s="24">
        <f t="shared" si="17"/>
        <v>0</v>
      </c>
      <c r="R176" s="25">
        <f t="shared" si="18"/>
        <v>143054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f t="shared" si="20"/>
        <v>0</v>
      </c>
      <c r="AH176" s="24">
        <v>0</v>
      </c>
      <c r="AI176" s="24" t="s">
        <v>281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343</v>
      </c>
      <c r="D177" s="17">
        <v>61</v>
      </c>
      <c r="E177" s="19">
        <v>44298</v>
      </c>
      <c r="F177" s="20">
        <v>44545</v>
      </c>
      <c r="G177" s="21">
        <v>143054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143054</v>
      </c>
      <c r="P177" s="18">
        <v>0</v>
      </c>
      <c r="Q177" s="24">
        <f t="shared" si="17"/>
        <v>0</v>
      </c>
      <c r="R177" s="25">
        <f t="shared" si="18"/>
        <v>143054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f t="shared" si="20"/>
        <v>0</v>
      </c>
      <c r="AH177" s="24">
        <v>0</v>
      </c>
      <c r="AI177" s="24" t="s">
        <v>281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342</v>
      </c>
      <c r="D178" s="17">
        <v>62</v>
      </c>
      <c r="E178" s="19">
        <v>44312</v>
      </c>
      <c r="F178" s="20">
        <v>44545</v>
      </c>
      <c r="G178" s="21">
        <v>48400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48400</v>
      </c>
      <c r="P178" s="18">
        <v>0</v>
      </c>
      <c r="Q178" s="24">
        <f t="shared" si="17"/>
        <v>0</v>
      </c>
      <c r="R178" s="25">
        <f t="shared" si="18"/>
        <v>48400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f t="shared" si="20"/>
        <v>0</v>
      </c>
      <c r="AH178" s="24">
        <v>0</v>
      </c>
      <c r="AI178" s="24" t="s">
        <v>281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341</v>
      </c>
      <c r="D179" s="17">
        <v>35411380</v>
      </c>
      <c r="E179" s="19">
        <v>44314</v>
      </c>
      <c r="F179" s="20">
        <v>44347</v>
      </c>
      <c r="G179" s="21">
        <v>48400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48400</v>
      </c>
      <c r="P179" s="18">
        <v>0</v>
      </c>
      <c r="Q179" s="24">
        <f t="shared" si="17"/>
        <v>0</v>
      </c>
      <c r="R179" s="25">
        <f t="shared" si="18"/>
        <v>48400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f t="shared" si="20"/>
        <v>0</v>
      </c>
      <c r="AH179" s="24">
        <v>0</v>
      </c>
      <c r="AI179" s="24" t="s">
        <v>281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340</v>
      </c>
      <c r="D180" s="17">
        <v>64</v>
      </c>
      <c r="E180" s="19">
        <v>44315</v>
      </c>
      <c r="F180" s="20">
        <v>44545</v>
      </c>
      <c r="G180" s="21">
        <v>48400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48400</v>
      </c>
      <c r="P180" s="18">
        <v>0</v>
      </c>
      <c r="Q180" s="24">
        <f t="shared" si="17"/>
        <v>0</v>
      </c>
      <c r="R180" s="25">
        <f t="shared" si="18"/>
        <v>48400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f t="shared" si="20"/>
        <v>0</v>
      </c>
      <c r="AH180" s="24">
        <v>0</v>
      </c>
      <c r="AI180" s="24" t="s">
        <v>281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339</v>
      </c>
      <c r="D181" s="17">
        <v>35411662</v>
      </c>
      <c r="E181" s="19">
        <v>44315</v>
      </c>
      <c r="F181" s="20">
        <v>44347</v>
      </c>
      <c r="G181" s="21">
        <v>48400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48400</v>
      </c>
      <c r="P181" s="18">
        <v>0</v>
      </c>
      <c r="Q181" s="24">
        <f t="shared" si="17"/>
        <v>0</v>
      </c>
      <c r="R181" s="25">
        <f t="shared" si="18"/>
        <v>48400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f t="shared" si="20"/>
        <v>0</v>
      </c>
      <c r="AH181" s="24">
        <v>0</v>
      </c>
      <c r="AI181" s="24" t="s">
        <v>281</v>
      </c>
      <c r="AJ181" s="26"/>
      <c r="AK181" s="27"/>
    </row>
    <row r="182" spans="1:37" s="28" customFormat="1" ht="15">
      <c r="A182" s="17">
        <f t="shared" si="14"/>
        <v>174</v>
      </c>
      <c r="B182" s="18" t="s">
        <v>44</v>
      </c>
      <c r="C182" s="17" t="s">
        <v>338</v>
      </c>
      <c r="D182" s="17">
        <v>35411661</v>
      </c>
      <c r="E182" s="19">
        <v>44315</v>
      </c>
      <c r="F182" s="20">
        <v>44347</v>
      </c>
      <c r="G182" s="21">
        <v>48400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48400</v>
      </c>
      <c r="P182" s="18">
        <v>0</v>
      </c>
      <c r="Q182" s="24">
        <f t="shared" si="17"/>
        <v>0</v>
      </c>
      <c r="R182" s="25">
        <f t="shared" si="18"/>
        <v>48400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f t="shared" si="20"/>
        <v>0</v>
      </c>
      <c r="AH182" s="24">
        <v>0</v>
      </c>
      <c r="AI182" s="24" t="s">
        <v>281</v>
      </c>
      <c r="AJ182" s="26"/>
      <c r="AK182" s="27"/>
    </row>
    <row r="183" spans="1:37" s="28" customFormat="1" ht="15">
      <c r="A183" s="17">
        <f t="shared" si="14"/>
        <v>175</v>
      </c>
      <c r="B183" s="18" t="s">
        <v>44</v>
      </c>
      <c r="C183" s="17" t="s">
        <v>337</v>
      </c>
      <c r="D183" s="17">
        <v>63</v>
      </c>
      <c r="E183" s="19">
        <v>44315</v>
      </c>
      <c r="F183" s="20">
        <v>44545</v>
      </c>
      <c r="G183" s="21">
        <v>48400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48400</v>
      </c>
      <c r="P183" s="18">
        <v>0</v>
      </c>
      <c r="Q183" s="24">
        <f t="shared" si="17"/>
        <v>0</v>
      </c>
      <c r="R183" s="25">
        <f t="shared" si="18"/>
        <v>48400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f t="shared" si="20"/>
        <v>0</v>
      </c>
      <c r="AH183" s="24">
        <v>0</v>
      </c>
      <c r="AI183" s="24" t="s">
        <v>281</v>
      </c>
      <c r="AJ183" s="26"/>
      <c r="AK183" s="27"/>
    </row>
    <row r="184" spans="1:37" s="28" customFormat="1" ht="15">
      <c r="A184" s="17">
        <f t="shared" si="14"/>
        <v>176</v>
      </c>
      <c r="B184" s="18" t="s">
        <v>44</v>
      </c>
      <c r="C184" s="17" t="s">
        <v>336</v>
      </c>
      <c r="D184" s="17">
        <v>48</v>
      </c>
      <c r="E184" s="19">
        <v>44320</v>
      </c>
      <c r="F184" s="20">
        <v>44545</v>
      </c>
      <c r="G184" s="21">
        <v>151470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151470</v>
      </c>
      <c r="P184" s="18">
        <v>0</v>
      </c>
      <c r="Q184" s="24">
        <f t="shared" si="17"/>
        <v>0</v>
      </c>
      <c r="R184" s="25">
        <f t="shared" si="18"/>
        <v>151470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f t="shared" si="20"/>
        <v>0</v>
      </c>
      <c r="AH184" s="24">
        <v>0</v>
      </c>
      <c r="AI184" s="24" t="s">
        <v>281</v>
      </c>
      <c r="AJ184" s="26"/>
      <c r="AK184" s="27"/>
    </row>
    <row r="185" spans="1:37" s="28" customFormat="1" ht="15">
      <c r="A185" s="17">
        <f t="shared" si="14"/>
        <v>177</v>
      </c>
      <c r="B185" s="18" t="s">
        <v>44</v>
      </c>
      <c r="C185" s="17" t="s">
        <v>335</v>
      </c>
      <c r="D185" s="17">
        <v>49</v>
      </c>
      <c r="E185" s="19">
        <v>44321</v>
      </c>
      <c r="F185" s="20">
        <v>44545</v>
      </c>
      <c r="G185" s="21">
        <v>113727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113727</v>
      </c>
      <c r="P185" s="18">
        <v>0</v>
      </c>
      <c r="Q185" s="24">
        <f t="shared" si="17"/>
        <v>0</v>
      </c>
      <c r="R185" s="25">
        <f t="shared" si="18"/>
        <v>113727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f t="shared" si="20"/>
        <v>0</v>
      </c>
      <c r="AH185" s="24">
        <v>0</v>
      </c>
      <c r="AI185" s="24" t="s">
        <v>281</v>
      </c>
      <c r="AJ185" s="26"/>
      <c r="AK185" s="27"/>
    </row>
    <row r="186" spans="1:37" s="28" customFormat="1" ht="15">
      <c r="A186" s="17">
        <f t="shared" si="14"/>
        <v>178</v>
      </c>
      <c r="B186" s="18" t="s">
        <v>44</v>
      </c>
      <c r="C186" s="17" t="s">
        <v>334</v>
      </c>
      <c r="D186" s="17">
        <v>51</v>
      </c>
      <c r="E186" s="19">
        <v>44328</v>
      </c>
      <c r="F186" s="20">
        <v>44545</v>
      </c>
      <c r="G186" s="21">
        <v>21400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21400</v>
      </c>
      <c r="P186" s="18">
        <v>0</v>
      </c>
      <c r="Q186" s="24">
        <f t="shared" si="17"/>
        <v>0</v>
      </c>
      <c r="R186" s="25">
        <f t="shared" si="18"/>
        <v>21400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f t="shared" si="20"/>
        <v>0</v>
      </c>
      <c r="AH186" s="24">
        <v>0</v>
      </c>
      <c r="AI186" s="24" t="s">
        <v>281</v>
      </c>
      <c r="AJ186" s="26"/>
      <c r="AK186" s="27"/>
    </row>
    <row r="187" spans="1:37" s="28" customFormat="1" ht="15">
      <c r="A187" s="17">
        <f t="shared" si="14"/>
        <v>179</v>
      </c>
      <c r="B187" s="18" t="s">
        <v>44</v>
      </c>
      <c r="C187" s="17" t="s">
        <v>333</v>
      </c>
      <c r="D187" s="17">
        <v>50</v>
      </c>
      <c r="E187" s="19">
        <v>44328</v>
      </c>
      <c r="F187" s="20">
        <v>44545</v>
      </c>
      <c r="G187" s="21">
        <v>24300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24300</v>
      </c>
      <c r="P187" s="18">
        <v>0</v>
      </c>
      <c r="Q187" s="24">
        <f t="shared" si="17"/>
        <v>0</v>
      </c>
      <c r="R187" s="25">
        <f t="shared" si="18"/>
        <v>24300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f t="shared" si="20"/>
        <v>0</v>
      </c>
      <c r="AH187" s="24">
        <v>0</v>
      </c>
      <c r="AI187" s="24" t="s">
        <v>281</v>
      </c>
      <c r="AJ187" s="26"/>
      <c r="AK187" s="27"/>
    </row>
    <row r="188" spans="1:37" s="28" customFormat="1" ht="15">
      <c r="A188" s="17">
        <f t="shared" si="14"/>
        <v>180</v>
      </c>
      <c r="B188" s="18" t="s">
        <v>44</v>
      </c>
      <c r="C188" s="17" t="s">
        <v>332</v>
      </c>
      <c r="D188" s="17">
        <v>53</v>
      </c>
      <c r="E188" s="19">
        <v>44329</v>
      </c>
      <c r="F188" s="20">
        <v>44545</v>
      </c>
      <c r="G188" s="21">
        <v>48400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48400</v>
      </c>
      <c r="P188" s="18">
        <v>0</v>
      </c>
      <c r="Q188" s="24">
        <f t="shared" si="17"/>
        <v>0</v>
      </c>
      <c r="R188" s="25">
        <f t="shared" si="18"/>
        <v>48400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f t="shared" si="20"/>
        <v>0</v>
      </c>
      <c r="AH188" s="24">
        <v>0</v>
      </c>
      <c r="AI188" s="24" t="s">
        <v>281</v>
      </c>
      <c r="AJ188" s="26"/>
      <c r="AK188" s="27"/>
    </row>
    <row r="189" spans="1:37" s="28" customFormat="1" ht="15">
      <c r="A189" s="17">
        <f t="shared" si="14"/>
        <v>181</v>
      </c>
      <c r="B189" s="18" t="s">
        <v>44</v>
      </c>
      <c r="C189" s="17" t="s">
        <v>331</v>
      </c>
      <c r="D189" s="17">
        <v>52</v>
      </c>
      <c r="E189" s="19">
        <v>44329</v>
      </c>
      <c r="F189" s="20">
        <v>44545</v>
      </c>
      <c r="G189" s="21">
        <v>48400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48400</v>
      </c>
      <c r="P189" s="18">
        <v>0</v>
      </c>
      <c r="Q189" s="24">
        <f t="shared" si="17"/>
        <v>0</v>
      </c>
      <c r="R189" s="25">
        <f t="shared" si="18"/>
        <v>48400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f t="shared" si="20"/>
        <v>0</v>
      </c>
      <c r="AH189" s="24">
        <v>0</v>
      </c>
      <c r="AI189" s="24" t="s">
        <v>281</v>
      </c>
      <c r="AJ189" s="26"/>
      <c r="AK189" s="27"/>
    </row>
    <row r="190" spans="1:37" s="28" customFormat="1" ht="15">
      <c r="A190" s="17">
        <f t="shared" si="14"/>
        <v>182</v>
      </c>
      <c r="B190" s="18" t="s">
        <v>44</v>
      </c>
      <c r="C190" s="17" t="s">
        <v>330</v>
      </c>
      <c r="D190" s="17">
        <v>5177</v>
      </c>
      <c r="E190" s="19">
        <v>44330</v>
      </c>
      <c r="F190" s="20">
        <v>44581</v>
      </c>
      <c r="G190" s="21">
        <v>64700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64700</v>
      </c>
      <c r="P190" s="18">
        <v>0</v>
      </c>
      <c r="Q190" s="24">
        <f t="shared" si="17"/>
        <v>0</v>
      </c>
      <c r="R190" s="25">
        <f t="shared" si="18"/>
        <v>64700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f t="shared" si="20"/>
        <v>0</v>
      </c>
      <c r="AH190" s="24">
        <v>0</v>
      </c>
      <c r="AI190" s="24" t="s">
        <v>281</v>
      </c>
      <c r="AJ190" s="26"/>
      <c r="AK190" s="27"/>
    </row>
    <row r="191" spans="1:37" s="28" customFormat="1" ht="15">
      <c r="A191" s="17">
        <f t="shared" si="14"/>
        <v>183</v>
      </c>
      <c r="B191" s="18" t="s">
        <v>44</v>
      </c>
      <c r="C191" s="17" t="s">
        <v>329</v>
      </c>
      <c r="D191" s="17">
        <v>54</v>
      </c>
      <c r="E191" s="19">
        <v>44330</v>
      </c>
      <c r="F191" s="20">
        <v>44545</v>
      </c>
      <c r="G191" s="21">
        <v>106206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106206</v>
      </c>
      <c r="P191" s="18">
        <v>0</v>
      </c>
      <c r="Q191" s="24">
        <f t="shared" si="17"/>
        <v>0</v>
      </c>
      <c r="R191" s="25">
        <f t="shared" si="18"/>
        <v>106206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f t="shared" si="20"/>
        <v>0</v>
      </c>
      <c r="AH191" s="24">
        <v>0</v>
      </c>
      <c r="AI191" s="24" t="s">
        <v>281</v>
      </c>
      <c r="AJ191" s="26"/>
      <c r="AK191" s="27"/>
    </row>
    <row r="192" spans="1:37" s="28" customFormat="1" ht="15">
      <c r="A192" s="17">
        <f t="shared" si="14"/>
        <v>184</v>
      </c>
      <c r="B192" s="18" t="s">
        <v>44</v>
      </c>
      <c r="C192" s="17" t="s">
        <v>328</v>
      </c>
      <c r="D192" s="17">
        <v>55</v>
      </c>
      <c r="E192" s="19">
        <v>44332</v>
      </c>
      <c r="F192" s="20">
        <v>44545</v>
      </c>
      <c r="G192" s="21">
        <v>639873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639873</v>
      </c>
      <c r="P192" s="18">
        <v>0</v>
      </c>
      <c r="Q192" s="24">
        <f t="shared" si="17"/>
        <v>0</v>
      </c>
      <c r="R192" s="25">
        <f t="shared" si="18"/>
        <v>639873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f t="shared" si="20"/>
        <v>0</v>
      </c>
      <c r="AH192" s="24">
        <v>0</v>
      </c>
      <c r="AI192" s="24" t="s">
        <v>281</v>
      </c>
      <c r="AJ192" s="26"/>
      <c r="AK192" s="27"/>
    </row>
    <row r="193" spans="1:37" s="28" customFormat="1" ht="15">
      <c r="A193" s="17">
        <f t="shared" si="14"/>
        <v>185</v>
      </c>
      <c r="B193" s="18" t="s">
        <v>44</v>
      </c>
      <c r="C193" s="17" t="s">
        <v>327</v>
      </c>
      <c r="D193" s="17">
        <v>56</v>
      </c>
      <c r="E193" s="19">
        <v>44337</v>
      </c>
      <c r="F193" s="20">
        <v>44545</v>
      </c>
      <c r="G193" s="21">
        <v>38500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38500</v>
      </c>
      <c r="P193" s="18">
        <v>0</v>
      </c>
      <c r="Q193" s="24">
        <f t="shared" si="17"/>
        <v>0</v>
      </c>
      <c r="R193" s="25">
        <f t="shared" si="18"/>
        <v>38500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f t="shared" si="20"/>
        <v>0</v>
      </c>
      <c r="AH193" s="24">
        <v>0</v>
      </c>
      <c r="AI193" s="24" t="s">
        <v>281</v>
      </c>
      <c r="AJ193" s="26"/>
      <c r="AK193" s="27"/>
    </row>
    <row r="194" spans="1:37" s="28" customFormat="1" ht="15">
      <c r="A194" s="17">
        <f t="shared" si="14"/>
        <v>186</v>
      </c>
      <c r="B194" s="18" t="s">
        <v>44</v>
      </c>
      <c r="C194" s="17" t="s">
        <v>326</v>
      </c>
      <c r="D194" s="17">
        <v>57</v>
      </c>
      <c r="E194" s="19">
        <v>44341</v>
      </c>
      <c r="F194" s="20">
        <v>44545</v>
      </c>
      <c r="G194" s="21">
        <v>114919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114919</v>
      </c>
      <c r="P194" s="18">
        <v>0</v>
      </c>
      <c r="Q194" s="24">
        <f t="shared" si="17"/>
        <v>0</v>
      </c>
      <c r="R194" s="25">
        <f t="shared" si="18"/>
        <v>114919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f t="shared" si="20"/>
        <v>0</v>
      </c>
      <c r="AH194" s="24">
        <v>0</v>
      </c>
      <c r="AI194" s="24" t="s">
        <v>281</v>
      </c>
      <c r="AJ194" s="26"/>
      <c r="AK194" s="27"/>
    </row>
    <row r="195" spans="1:37" s="28" customFormat="1" ht="15">
      <c r="A195" s="17">
        <f t="shared" si="14"/>
        <v>187</v>
      </c>
      <c r="B195" s="18" t="s">
        <v>44</v>
      </c>
      <c r="C195" s="17" t="s">
        <v>325</v>
      </c>
      <c r="D195" s="17">
        <v>5173</v>
      </c>
      <c r="E195" s="19">
        <v>44349</v>
      </c>
      <c r="F195" s="20">
        <v>44581</v>
      </c>
      <c r="G195" s="21">
        <v>30500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30500</v>
      </c>
      <c r="P195" s="18">
        <v>0</v>
      </c>
      <c r="Q195" s="24">
        <f t="shared" si="17"/>
        <v>0</v>
      </c>
      <c r="R195" s="25">
        <f t="shared" si="18"/>
        <v>30500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f t="shared" si="20"/>
        <v>0</v>
      </c>
      <c r="AH195" s="24">
        <v>0</v>
      </c>
      <c r="AI195" s="24" t="s">
        <v>281</v>
      </c>
      <c r="AJ195" s="26"/>
      <c r="AK195" s="27"/>
    </row>
    <row r="196" spans="1:37" s="28" customFormat="1" ht="15">
      <c r="A196" s="17">
        <f t="shared" si="14"/>
        <v>188</v>
      </c>
      <c r="B196" s="18" t="s">
        <v>44</v>
      </c>
      <c r="C196" s="17" t="s">
        <v>324</v>
      </c>
      <c r="D196" s="17">
        <v>5176</v>
      </c>
      <c r="E196" s="19">
        <v>44349</v>
      </c>
      <c r="F196" s="20">
        <v>44581</v>
      </c>
      <c r="G196" s="21">
        <v>27600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27600</v>
      </c>
      <c r="P196" s="18">
        <v>0</v>
      </c>
      <c r="Q196" s="24">
        <f t="shared" si="17"/>
        <v>0</v>
      </c>
      <c r="R196" s="25">
        <f t="shared" si="18"/>
        <v>27600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f t="shared" si="20"/>
        <v>0</v>
      </c>
      <c r="AH196" s="24">
        <v>0</v>
      </c>
      <c r="AI196" s="24" t="s">
        <v>281</v>
      </c>
      <c r="AJ196" s="26"/>
      <c r="AK196" s="27"/>
    </row>
    <row r="197" spans="1:37" s="28" customFormat="1" ht="15">
      <c r="A197" s="17">
        <f t="shared" si="14"/>
        <v>189</v>
      </c>
      <c r="B197" s="18" t="s">
        <v>44</v>
      </c>
      <c r="C197" s="17" t="s">
        <v>323</v>
      </c>
      <c r="D197" s="17">
        <v>5174</v>
      </c>
      <c r="E197" s="19">
        <v>44349</v>
      </c>
      <c r="F197" s="20">
        <v>44581</v>
      </c>
      <c r="G197" s="21">
        <v>21400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21400</v>
      </c>
      <c r="P197" s="18">
        <v>0</v>
      </c>
      <c r="Q197" s="24">
        <f t="shared" si="17"/>
        <v>0</v>
      </c>
      <c r="R197" s="25">
        <f t="shared" si="18"/>
        <v>21400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f t="shared" si="20"/>
        <v>0</v>
      </c>
      <c r="AH197" s="24">
        <v>0</v>
      </c>
      <c r="AI197" s="24" t="s">
        <v>281</v>
      </c>
      <c r="AJ197" s="26"/>
      <c r="AK197" s="27"/>
    </row>
    <row r="198" spans="1:37" s="28" customFormat="1" ht="15">
      <c r="A198" s="17">
        <f t="shared" si="14"/>
        <v>190</v>
      </c>
      <c r="B198" s="18" t="s">
        <v>44</v>
      </c>
      <c r="C198" s="17" t="s">
        <v>322</v>
      </c>
      <c r="D198" s="17">
        <v>5171</v>
      </c>
      <c r="E198" s="19">
        <v>44349</v>
      </c>
      <c r="F198" s="20">
        <v>44581</v>
      </c>
      <c r="G198" s="21">
        <v>122000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122000</v>
      </c>
      <c r="P198" s="18">
        <v>0</v>
      </c>
      <c r="Q198" s="24">
        <f t="shared" si="17"/>
        <v>0</v>
      </c>
      <c r="R198" s="25">
        <f t="shared" si="18"/>
        <v>122000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f t="shared" si="20"/>
        <v>0</v>
      </c>
      <c r="AH198" s="24">
        <v>0</v>
      </c>
      <c r="AI198" s="24" t="s">
        <v>281</v>
      </c>
      <c r="AJ198" s="26"/>
      <c r="AK198" s="27"/>
    </row>
    <row r="199" spans="1:37" s="28" customFormat="1" ht="15">
      <c r="A199" s="17">
        <f t="shared" si="14"/>
        <v>191</v>
      </c>
      <c r="B199" s="18" t="s">
        <v>44</v>
      </c>
      <c r="C199" s="17" t="s">
        <v>321</v>
      </c>
      <c r="D199" s="17">
        <v>5175</v>
      </c>
      <c r="E199" s="19">
        <v>44349</v>
      </c>
      <c r="F199" s="20">
        <v>44581</v>
      </c>
      <c r="G199" s="21">
        <v>20200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20200</v>
      </c>
      <c r="P199" s="18">
        <v>0</v>
      </c>
      <c r="Q199" s="24">
        <f t="shared" si="17"/>
        <v>0</v>
      </c>
      <c r="R199" s="25">
        <f t="shared" si="18"/>
        <v>20200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f t="shared" si="20"/>
        <v>0</v>
      </c>
      <c r="AH199" s="24">
        <v>0</v>
      </c>
      <c r="AI199" s="24" t="s">
        <v>281</v>
      </c>
      <c r="AJ199" s="26"/>
      <c r="AK199" s="27"/>
    </row>
    <row r="200" spans="1:37" s="28" customFormat="1" ht="15">
      <c r="A200" s="17">
        <f t="shared" si="14"/>
        <v>192</v>
      </c>
      <c r="B200" s="18" t="s">
        <v>44</v>
      </c>
      <c r="C200" s="17" t="s">
        <v>320</v>
      </c>
      <c r="D200" s="17">
        <v>5172</v>
      </c>
      <c r="E200" s="19">
        <v>44349</v>
      </c>
      <c r="F200" s="20">
        <v>44581</v>
      </c>
      <c r="G200" s="21">
        <v>9000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9000</v>
      </c>
      <c r="P200" s="18">
        <v>0</v>
      </c>
      <c r="Q200" s="24">
        <f t="shared" si="17"/>
        <v>0</v>
      </c>
      <c r="R200" s="25">
        <f t="shared" si="18"/>
        <v>9000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281</v>
      </c>
      <c r="AJ200" s="26"/>
      <c r="AK200" s="27"/>
    </row>
    <row r="201" spans="1:37" s="28" customFormat="1" ht="15">
      <c r="A201" s="17">
        <f t="shared" si="14"/>
        <v>193</v>
      </c>
      <c r="B201" s="18" t="s">
        <v>44</v>
      </c>
      <c r="C201" s="17" t="s">
        <v>319</v>
      </c>
      <c r="D201" s="17">
        <v>5178</v>
      </c>
      <c r="E201" s="19">
        <v>44350</v>
      </c>
      <c r="F201" s="20">
        <v>44581</v>
      </c>
      <c r="G201" s="21">
        <v>41000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41000</v>
      </c>
      <c r="P201" s="18">
        <v>0</v>
      </c>
      <c r="Q201" s="24">
        <f t="shared" si="17"/>
        <v>0</v>
      </c>
      <c r="R201" s="25">
        <f t="shared" si="18"/>
        <v>41000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281</v>
      </c>
      <c r="AJ201" s="26"/>
      <c r="AK201" s="27"/>
    </row>
    <row r="202" spans="1:37" s="28" customFormat="1" ht="15">
      <c r="A202" s="17">
        <f t="shared" si="14"/>
        <v>194</v>
      </c>
      <c r="B202" s="18" t="s">
        <v>44</v>
      </c>
      <c r="C202" s="17" t="s">
        <v>318</v>
      </c>
      <c r="D202" s="17">
        <v>5181</v>
      </c>
      <c r="E202" s="19">
        <v>44352</v>
      </c>
      <c r="F202" s="20">
        <v>44581</v>
      </c>
      <c r="G202" s="21">
        <v>14732</v>
      </c>
      <c r="H202" s="22">
        <v>0</v>
      </c>
      <c r="I202" s="22">
        <v>0</v>
      </c>
      <c r="J202" s="22">
        <v>14732</v>
      </c>
      <c r="K202" s="23">
        <v>0</v>
      </c>
      <c r="L202" s="22">
        <v>0</v>
      </c>
      <c r="M202" s="22">
        <v>0</v>
      </c>
      <c r="N202" s="22">
        <f t="shared" si="15"/>
        <v>14732</v>
      </c>
      <c r="O202" s="22">
        <f t="shared" si="16"/>
        <v>0</v>
      </c>
      <c r="P202" s="18">
        <v>5181</v>
      </c>
      <c r="Q202" s="24">
        <f t="shared" si="17"/>
        <v>14732</v>
      </c>
      <c r="R202" s="25">
        <f t="shared" si="18"/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296</v>
      </c>
      <c r="AJ202" s="26"/>
      <c r="AK202" s="27"/>
    </row>
    <row r="203" spans="1:37" s="28" customFormat="1" ht="15">
      <c r="A203" s="17">
        <f t="shared" si="21" ref="A203:A266">+A202+1</f>
        <v>195</v>
      </c>
      <c r="B203" s="18" t="s">
        <v>44</v>
      </c>
      <c r="C203" s="17" t="s">
        <v>317</v>
      </c>
      <c r="D203" s="17">
        <v>5180</v>
      </c>
      <c r="E203" s="19">
        <v>44358</v>
      </c>
      <c r="F203" s="20">
        <v>44581</v>
      </c>
      <c r="G203" s="21">
        <v>22126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22" ref="N203:N266">+SUM(J203:M203)</f>
        <v>0</v>
      </c>
      <c r="O203" s="22">
        <f t="shared" si="23" ref="O203:O266">+G203-I203-N203</f>
        <v>22126</v>
      </c>
      <c r="P203" s="18">
        <v>5180</v>
      </c>
      <c r="Q203" s="24">
        <f t="shared" si="24" ref="Q203:Q266">+IF(P203&gt;0,G203,0)</f>
        <v>22126</v>
      </c>
      <c r="R203" s="25">
        <f t="shared" si="25" ref="R203:R266">IF(P203=0,G203,0)</f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22126</v>
      </c>
      <c r="Y203" s="17" t="s">
        <v>45</v>
      </c>
      <c r="Z203" s="25">
        <f t="shared" si="26" ref="Z203:Z266">+X203-AE203+IF(X203-AE203&lt;-1,-X203+AE203,0)</f>
        <v>22126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66">+G203-I203-N203-R203-Z203-AC203-AE203-S203-U203</f>
        <v>0</v>
      </c>
      <c r="AH203" s="24">
        <v>0</v>
      </c>
      <c r="AI203" s="24" t="s">
        <v>312</v>
      </c>
      <c r="AJ203" s="26"/>
      <c r="AK203" s="27"/>
    </row>
    <row r="204" spans="1:37" s="28" customFormat="1" ht="15">
      <c r="A204" s="17">
        <f t="shared" si="21"/>
        <v>196</v>
      </c>
      <c r="B204" s="18" t="s">
        <v>44</v>
      </c>
      <c r="C204" s="17" t="s">
        <v>316</v>
      </c>
      <c r="D204" s="17">
        <v>5182</v>
      </c>
      <c r="E204" s="19">
        <v>44364</v>
      </c>
      <c r="F204" s="20">
        <v>44581</v>
      </c>
      <c r="G204" s="21">
        <v>14387</v>
      </c>
      <c r="H204" s="22">
        <v>0</v>
      </c>
      <c r="I204" s="22">
        <v>0</v>
      </c>
      <c r="J204" s="22">
        <v>14387</v>
      </c>
      <c r="K204" s="23">
        <v>0</v>
      </c>
      <c r="L204" s="22">
        <v>0</v>
      </c>
      <c r="M204" s="22">
        <v>0</v>
      </c>
      <c r="N204" s="22">
        <f t="shared" si="22"/>
        <v>14387</v>
      </c>
      <c r="O204" s="22">
        <f t="shared" si="23"/>
        <v>0</v>
      </c>
      <c r="P204" s="18">
        <v>5182</v>
      </c>
      <c r="Q204" s="24">
        <f t="shared" si="24"/>
        <v>14387</v>
      </c>
      <c r="R204" s="25">
        <f t="shared" si="25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f t="shared" si="26"/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296</v>
      </c>
      <c r="AJ204" s="26"/>
      <c r="AK204" s="27"/>
    </row>
    <row r="205" spans="1:37" s="28" customFormat="1" ht="15">
      <c r="A205" s="17">
        <f t="shared" si="21"/>
        <v>197</v>
      </c>
      <c r="B205" s="18" t="s">
        <v>44</v>
      </c>
      <c r="C205" s="17" t="s">
        <v>315</v>
      </c>
      <c r="D205" s="17">
        <v>5183</v>
      </c>
      <c r="E205" s="19">
        <v>44364</v>
      </c>
      <c r="F205" s="20">
        <v>44581</v>
      </c>
      <c r="G205" s="21">
        <v>13911</v>
      </c>
      <c r="H205" s="22">
        <v>0</v>
      </c>
      <c r="I205" s="22">
        <v>0</v>
      </c>
      <c r="J205" s="22">
        <v>13911</v>
      </c>
      <c r="K205" s="23">
        <v>0</v>
      </c>
      <c r="L205" s="22">
        <v>0</v>
      </c>
      <c r="M205" s="22">
        <v>0</v>
      </c>
      <c r="N205" s="22">
        <f t="shared" si="22"/>
        <v>13911</v>
      </c>
      <c r="O205" s="22">
        <f t="shared" si="23"/>
        <v>0</v>
      </c>
      <c r="P205" s="18">
        <v>5183</v>
      </c>
      <c r="Q205" s="24">
        <f t="shared" si="24"/>
        <v>13911</v>
      </c>
      <c r="R205" s="25">
        <f t="shared" si="25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f t="shared" si="26"/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296</v>
      </c>
      <c r="AJ205" s="26"/>
      <c r="AK205" s="27"/>
    </row>
    <row r="206" spans="1:37" s="28" customFormat="1" ht="15">
      <c r="A206" s="17">
        <f t="shared" si="21"/>
        <v>198</v>
      </c>
      <c r="B206" s="18" t="s">
        <v>44</v>
      </c>
      <c r="C206" s="17" t="s">
        <v>314</v>
      </c>
      <c r="D206" s="17">
        <v>5186</v>
      </c>
      <c r="E206" s="19">
        <v>44371</v>
      </c>
      <c r="F206" s="20">
        <v>44581</v>
      </c>
      <c r="G206" s="21">
        <v>163659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163659</v>
      </c>
      <c r="P206" s="18">
        <v>0</v>
      </c>
      <c r="Q206" s="24">
        <f t="shared" si="24"/>
        <v>0</v>
      </c>
      <c r="R206" s="25">
        <f t="shared" si="25"/>
        <v>163659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281</v>
      </c>
      <c r="AJ206" s="26"/>
      <c r="AK206" s="27"/>
    </row>
    <row r="207" spans="1:37" s="28" customFormat="1" ht="15">
      <c r="A207" s="17">
        <f t="shared" si="21"/>
        <v>199</v>
      </c>
      <c r="B207" s="18" t="s">
        <v>44</v>
      </c>
      <c r="C207" s="17" t="s">
        <v>313</v>
      </c>
      <c r="D207" s="17">
        <v>5184</v>
      </c>
      <c r="E207" s="19">
        <v>44372</v>
      </c>
      <c r="F207" s="20">
        <v>44581</v>
      </c>
      <c r="G207" s="21">
        <v>772462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772462</v>
      </c>
      <c r="P207" s="18">
        <v>5184</v>
      </c>
      <c r="Q207" s="24">
        <f t="shared" si="24"/>
        <v>772462</v>
      </c>
      <c r="R207" s="25">
        <f t="shared" si="25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772462</v>
      </c>
      <c r="Y207" s="17" t="s">
        <v>45</v>
      </c>
      <c r="Z207" s="25">
        <f t="shared" si="26"/>
        <v>772462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312</v>
      </c>
      <c r="AJ207" s="26"/>
      <c r="AK207" s="27"/>
    </row>
    <row r="208" spans="1:37" s="28" customFormat="1" ht="15">
      <c r="A208" s="17">
        <f t="shared" si="21"/>
        <v>200</v>
      </c>
      <c r="B208" s="18" t="s">
        <v>44</v>
      </c>
      <c r="C208" s="17" t="s">
        <v>311</v>
      </c>
      <c r="D208" s="17">
        <v>5185</v>
      </c>
      <c r="E208" s="19">
        <v>44373</v>
      </c>
      <c r="F208" s="20">
        <v>44581</v>
      </c>
      <c r="G208" s="21">
        <v>10936</v>
      </c>
      <c r="H208" s="22">
        <v>0</v>
      </c>
      <c r="I208" s="22">
        <v>0</v>
      </c>
      <c r="J208" s="22">
        <v>10936</v>
      </c>
      <c r="K208" s="23">
        <v>0</v>
      </c>
      <c r="L208" s="22">
        <v>0</v>
      </c>
      <c r="M208" s="22">
        <v>0</v>
      </c>
      <c r="N208" s="22">
        <f t="shared" si="22"/>
        <v>10936</v>
      </c>
      <c r="O208" s="22">
        <f t="shared" si="23"/>
        <v>0</v>
      </c>
      <c r="P208" s="18">
        <v>5185</v>
      </c>
      <c r="Q208" s="24">
        <f t="shared" si="24"/>
        <v>10936</v>
      </c>
      <c r="R208" s="25">
        <f t="shared" si="25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296</v>
      </c>
      <c r="AJ208" s="26"/>
      <c r="AK208" s="27"/>
    </row>
    <row r="209" spans="1:37" s="28" customFormat="1" ht="15">
      <c r="A209" s="17">
        <f t="shared" si="21"/>
        <v>201</v>
      </c>
      <c r="B209" s="18" t="s">
        <v>44</v>
      </c>
      <c r="C209" s="17" t="s">
        <v>310</v>
      </c>
      <c r="D209" s="17">
        <v>5187</v>
      </c>
      <c r="E209" s="19">
        <v>44375</v>
      </c>
      <c r="F209" s="20">
        <v>44581</v>
      </c>
      <c r="G209" s="21">
        <v>13888</v>
      </c>
      <c r="H209" s="22">
        <v>0</v>
      </c>
      <c r="I209" s="22">
        <v>0</v>
      </c>
      <c r="J209" s="22">
        <v>13888</v>
      </c>
      <c r="K209" s="23">
        <v>0</v>
      </c>
      <c r="L209" s="22">
        <v>0</v>
      </c>
      <c r="M209" s="22">
        <v>0</v>
      </c>
      <c r="N209" s="22">
        <f t="shared" si="22"/>
        <v>13888</v>
      </c>
      <c r="O209" s="22">
        <f t="shared" si="23"/>
        <v>0</v>
      </c>
      <c r="P209" s="18">
        <v>5187</v>
      </c>
      <c r="Q209" s="24">
        <f t="shared" si="24"/>
        <v>13888</v>
      </c>
      <c r="R209" s="25">
        <f t="shared" si="25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296</v>
      </c>
      <c r="AJ209" s="26"/>
      <c r="AK209" s="27"/>
    </row>
    <row r="210" spans="1:37" s="28" customFormat="1" ht="15">
      <c r="A210" s="17">
        <f t="shared" si="21"/>
        <v>202</v>
      </c>
      <c r="B210" s="18" t="s">
        <v>44</v>
      </c>
      <c r="C210" s="17" t="s">
        <v>309</v>
      </c>
      <c r="D210" s="17">
        <v>5188</v>
      </c>
      <c r="E210" s="19">
        <v>44375</v>
      </c>
      <c r="F210" s="20">
        <v>44581</v>
      </c>
      <c r="G210" s="21">
        <v>140926</v>
      </c>
      <c r="H210" s="22">
        <v>0</v>
      </c>
      <c r="I210" s="22">
        <v>0</v>
      </c>
      <c r="J210" s="22">
        <v>0</v>
      </c>
      <c r="K210" s="23">
        <v>140926</v>
      </c>
      <c r="L210" s="22">
        <v>0</v>
      </c>
      <c r="M210" s="22">
        <v>0</v>
      </c>
      <c r="N210" s="22">
        <f t="shared" si="22"/>
        <v>140926</v>
      </c>
      <c r="O210" s="22">
        <f t="shared" si="23"/>
        <v>0</v>
      </c>
      <c r="P210" s="18">
        <v>5188</v>
      </c>
      <c r="Q210" s="24">
        <f t="shared" si="24"/>
        <v>140926</v>
      </c>
      <c r="R210" s="25">
        <f t="shared" si="25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296</v>
      </c>
      <c r="AJ210" s="26"/>
      <c r="AK210" s="27"/>
    </row>
    <row r="211" spans="1:37" s="28" customFormat="1" ht="15">
      <c r="A211" s="17">
        <f t="shared" si="21"/>
        <v>203</v>
      </c>
      <c r="B211" s="18" t="s">
        <v>44</v>
      </c>
      <c r="C211" s="17" t="s">
        <v>308</v>
      </c>
      <c r="D211" s="17">
        <v>250</v>
      </c>
      <c r="E211" s="19">
        <v>44378</v>
      </c>
      <c r="F211" s="20">
        <v>44581</v>
      </c>
      <c r="G211" s="21">
        <v>253585</v>
      </c>
      <c r="H211" s="22">
        <v>0</v>
      </c>
      <c r="I211" s="22">
        <v>0</v>
      </c>
      <c r="J211" s="22">
        <v>0</v>
      </c>
      <c r="K211" s="23">
        <v>253585</v>
      </c>
      <c r="L211" s="22">
        <v>0</v>
      </c>
      <c r="M211" s="22">
        <v>0</v>
      </c>
      <c r="N211" s="22">
        <f t="shared" si="22"/>
        <v>253585</v>
      </c>
      <c r="O211" s="22">
        <f t="shared" si="23"/>
        <v>0</v>
      </c>
      <c r="P211" s="18">
        <v>250</v>
      </c>
      <c r="Q211" s="24">
        <f t="shared" si="24"/>
        <v>253585</v>
      </c>
      <c r="R211" s="25">
        <f t="shared" si="25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296</v>
      </c>
      <c r="AJ211" s="26"/>
      <c r="AK211" s="27"/>
    </row>
    <row r="212" spans="1:37" s="28" customFormat="1" ht="15">
      <c r="A212" s="17">
        <f t="shared" si="21"/>
        <v>204</v>
      </c>
      <c r="B212" s="18" t="s">
        <v>44</v>
      </c>
      <c r="C212" s="17" t="s">
        <v>307</v>
      </c>
      <c r="D212" s="17">
        <v>249</v>
      </c>
      <c r="E212" s="19">
        <v>44379</v>
      </c>
      <c r="F212" s="20">
        <v>44581</v>
      </c>
      <c r="G212" s="21">
        <v>18120</v>
      </c>
      <c r="H212" s="22">
        <v>0</v>
      </c>
      <c r="I212" s="22">
        <v>0</v>
      </c>
      <c r="J212" s="22">
        <v>18120</v>
      </c>
      <c r="K212" s="23">
        <v>0</v>
      </c>
      <c r="L212" s="22">
        <v>0</v>
      </c>
      <c r="M212" s="22">
        <v>0</v>
      </c>
      <c r="N212" s="22">
        <f t="shared" si="22"/>
        <v>18120</v>
      </c>
      <c r="O212" s="22">
        <f t="shared" si="23"/>
        <v>0</v>
      </c>
      <c r="P212" s="18">
        <v>249</v>
      </c>
      <c r="Q212" s="24">
        <f t="shared" si="24"/>
        <v>18120</v>
      </c>
      <c r="R212" s="25">
        <f t="shared" si="25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296</v>
      </c>
      <c r="AJ212" s="26"/>
      <c r="AK212" s="27"/>
    </row>
    <row r="213" spans="1:37" s="28" customFormat="1" ht="15">
      <c r="A213" s="17">
        <f t="shared" si="21"/>
        <v>205</v>
      </c>
      <c r="B213" s="18" t="s">
        <v>44</v>
      </c>
      <c r="C213" s="17" t="s">
        <v>306</v>
      </c>
      <c r="D213" s="17">
        <v>252</v>
      </c>
      <c r="E213" s="19">
        <v>44382</v>
      </c>
      <c r="F213" s="20">
        <v>44581</v>
      </c>
      <c r="G213" s="21">
        <v>121759</v>
      </c>
      <c r="H213" s="22">
        <v>0</v>
      </c>
      <c r="I213" s="22">
        <v>0</v>
      </c>
      <c r="J213" s="22">
        <v>121759</v>
      </c>
      <c r="K213" s="23">
        <v>0</v>
      </c>
      <c r="L213" s="22">
        <v>0</v>
      </c>
      <c r="M213" s="22">
        <v>0</v>
      </c>
      <c r="N213" s="22">
        <f t="shared" si="22"/>
        <v>121759</v>
      </c>
      <c r="O213" s="22">
        <f t="shared" si="23"/>
        <v>0</v>
      </c>
      <c r="P213" s="18">
        <v>252</v>
      </c>
      <c r="Q213" s="24">
        <f t="shared" si="24"/>
        <v>121759</v>
      </c>
      <c r="R213" s="25">
        <f t="shared" si="25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296</v>
      </c>
      <c r="AJ213" s="26"/>
      <c r="AK213" s="27"/>
    </row>
    <row r="214" spans="1:37" s="28" customFormat="1" ht="15">
      <c r="A214" s="17">
        <f t="shared" si="21"/>
        <v>206</v>
      </c>
      <c r="B214" s="18" t="s">
        <v>44</v>
      </c>
      <c r="C214" s="17" t="s">
        <v>305</v>
      </c>
      <c r="D214" s="17">
        <v>251</v>
      </c>
      <c r="E214" s="19">
        <v>44383</v>
      </c>
      <c r="F214" s="20">
        <v>44581</v>
      </c>
      <c r="G214" s="21">
        <v>59000</v>
      </c>
      <c r="H214" s="22">
        <v>0</v>
      </c>
      <c r="I214" s="22">
        <v>0</v>
      </c>
      <c r="J214" s="22">
        <v>0</v>
      </c>
      <c r="K214" s="23">
        <v>59000</v>
      </c>
      <c r="L214" s="22">
        <v>0</v>
      </c>
      <c r="M214" s="22">
        <v>0</v>
      </c>
      <c r="N214" s="22">
        <f t="shared" si="22"/>
        <v>59000</v>
      </c>
      <c r="O214" s="22">
        <f t="shared" si="23"/>
        <v>0</v>
      </c>
      <c r="P214" s="18">
        <v>251</v>
      </c>
      <c r="Q214" s="24">
        <f t="shared" si="24"/>
        <v>59000</v>
      </c>
      <c r="R214" s="25">
        <f t="shared" si="25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296</v>
      </c>
      <c r="AJ214" s="26"/>
      <c r="AK214" s="27"/>
    </row>
    <row r="215" spans="1:37" s="28" customFormat="1" ht="15">
      <c r="A215" s="17">
        <f t="shared" si="21"/>
        <v>207</v>
      </c>
      <c r="B215" s="18" t="s">
        <v>44</v>
      </c>
      <c r="C215" s="17" t="s">
        <v>304</v>
      </c>
      <c r="D215" s="17">
        <v>254</v>
      </c>
      <c r="E215" s="19">
        <v>44384</v>
      </c>
      <c r="F215" s="20">
        <v>44581</v>
      </c>
      <c r="G215" s="21">
        <v>48400</v>
      </c>
      <c r="H215" s="22">
        <v>0</v>
      </c>
      <c r="I215" s="22">
        <v>0</v>
      </c>
      <c r="J215" s="22">
        <v>0</v>
      </c>
      <c r="K215" s="23">
        <v>48400</v>
      </c>
      <c r="L215" s="22">
        <v>0</v>
      </c>
      <c r="M215" s="22">
        <v>0</v>
      </c>
      <c r="N215" s="22">
        <f t="shared" si="22"/>
        <v>48400</v>
      </c>
      <c r="O215" s="22">
        <f t="shared" si="23"/>
        <v>0</v>
      </c>
      <c r="P215" s="18">
        <v>254</v>
      </c>
      <c r="Q215" s="24">
        <f t="shared" si="24"/>
        <v>48400</v>
      </c>
      <c r="R215" s="25">
        <f t="shared" si="25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296</v>
      </c>
      <c r="AJ215" s="26"/>
      <c r="AK215" s="27"/>
    </row>
    <row r="216" spans="1:37" s="28" customFormat="1" ht="15">
      <c r="A216" s="17">
        <f t="shared" si="21"/>
        <v>208</v>
      </c>
      <c r="B216" s="18" t="s">
        <v>44</v>
      </c>
      <c r="C216" s="17" t="s">
        <v>303</v>
      </c>
      <c r="D216" s="17">
        <v>253</v>
      </c>
      <c r="E216" s="19">
        <v>44384</v>
      </c>
      <c r="F216" s="20">
        <v>44581</v>
      </c>
      <c r="G216" s="21">
        <v>48400</v>
      </c>
      <c r="H216" s="22">
        <v>0</v>
      </c>
      <c r="I216" s="22">
        <v>0</v>
      </c>
      <c r="J216" s="22">
        <v>0</v>
      </c>
      <c r="K216" s="23">
        <v>48400</v>
      </c>
      <c r="L216" s="22">
        <v>0</v>
      </c>
      <c r="M216" s="22">
        <v>0</v>
      </c>
      <c r="N216" s="22">
        <f t="shared" si="22"/>
        <v>48400</v>
      </c>
      <c r="O216" s="22">
        <f t="shared" si="23"/>
        <v>0</v>
      </c>
      <c r="P216" s="18">
        <v>253</v>
      </c>
      <c r="Q216" s="24">
        <f t="shared" si="24"/>
        <v>48400</v>
      </c>
      <c r="R216" s="25">
        <f t="shared" si="25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296</v>
      </c>
      <c r="AJ216" s="26"/>
      <c r="AK216" s="27"/>
    </row>
    <row r="217" spans="1:37" s="28" customFormat="1" ht="15">
      <c r="A217" s="17">
        <f t="shared" si="21"/>
        <v>209</v>
      </c>
      <c r="B217" s="18" t="s">
        <v>44</v>
      </c>
      <c r="C217" s="17" t="s">
        <v>302</v>
      </c>
      <c r="D217" s="17">
        <v>255</v>
      </c>
      <c r="E217" s="19">
        <v>44386</v>
      </c>
      <c r="F217" s="20">
        <v>44581</v>
      </c>
      <c r="G217" s="21">
        <v>2430</v>
      </c>
      <c r="H217" s="22">
        <v>0</v>
      </c>
      <c r="I217" s="22">
        <v>0</v>
      </c>
      <c r="J217" s="22">
        <v>2430</v>
      </c>
      <c r="K217" s="23">
        <v>0</v>
      </c>
      <c r="L217" s="22">
        <v>0</v>
      </c>
      <c r="M217" s="22">
        <v>0</v>
      </c>
      <c r="N217" s="22">
        <f t="shared" si="22"/>
        <v>2430</v>
      </c>
      <c r="O217" s="22">
        <f t="shared" si="23"/>
        <v>0</v>
      </c>
      <c r="P217" s="18">
        <v>255</v>
      </c>
      <c r="Q217" s="24">
        <f t="shared" si="24"/>
        <v>2430</v>
      </c>
      <c r="R217" s="25">
        <f t="shared" si="25"/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296</v>
      </c>
      <c r="AJ217" s="26"/>
      <c r="AK217" s="27"/>
    </row>
    <row r="218" spans="1:37" s="28" customFormat="1" ht="15">
      <c r="A218" s="17">
        <f t="shared" si="21"/>
        <v>210</v>
      </c>
      <c r="B218" s="18" t="s">
        <v>44</v>
      </c>
      <c r="C218" s="17" t="s">
        <v>301</v>
      </c>
      <c r="D218" s="17">
        <v>256</v>
      </c>
      <c r="E218" s="19">
        <v>44387</v>
      </c>
      <c r="F218" s="20">
        <v>44581</v>
      </c>
      <c r="G218" s="21">
        <v>12606</v>
      </c>
      <c r="H218" s="22">
        <v>0</v>
      </c>
      <c r="I218" s="22">
        <v>0</v>
      </c>
      <c r="J218" s="22">
        <v>12606</v>
      </c>
      <c r="K218" s="23">
        <v>0</v>
      </c>
      <c r="L218" s="22">
        <v>0</v>
      </c>
      <c r="M218" s="22">
        <v>0</v>
      </c>
      <c r="N218" s="22">
        <f t="shared" si="22"/>
        <v>12606</v>
      </c>
      <c r="O218" s="22">
        <f t="shared" si="23"/>
        <v>0</v>
      </c>
      <c r="P218" s="18">
        <v>256</v>
      </c>
      <c r="Q218" s="24">
        <f t="shared" si="24"/>
        <v>12606</v>
      </c>
      <c r="R218" s="25">
        <f t="shared" si="25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296</v>
      </c>
      <c r="AJ218" s="26"/>
      <c r="AK218" s="27"/>
    </row>
    <row r="219" spans="1:37" s="28" customFormat="1" ht="15">
      <c r="A219" s="17">
        <f t="shared" si="21"/>
        <v>211</v>
      </c>
      <c r="B219" s="18" t="s">
        <v>44</v>
      </c>
      <c r="C219" s="17" t="s">
        <v>300</v>
      </c>
      <c r="D219" s="17">
        <v>257</v>
      </c>
      <c r="E219" s="19">
        <v>44389</v>
      </c>
      <c r="F219" s="20">
        <v>44581</v>
      </c>
      <c r="G219" s="21">
        <v>29500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29500</v>
      </c>
      <c r="P219" s="18">
        <v>0</v>
      </c>
      <c r="Q219" s="24">
        <f t="shared" si="24"/>
        <v>0</v>
      </c>
      <c r="R219" s="25">
        <f t="shared" si="25"/>
        <v>29500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281</v>
      </c>
      <c r="AJ219" s="26"/>
      <c r="AK219" s="27"/>
    </row>
    <row r="220" spans="1:37" s="28" customFormat="1" ht="15">
      <c r="A220" s="17">
        <f t="shared" si="21"/>
        <v>212</v>
      </c>
      <c r="B220" s="18" t="s">
        <v>44</v>
      </c>
      <c r="C220" s="17" t="s">
        <v>299</v>
      </c>
      <c r="D220" s="17">
        <v>258</v>
      </c>
      <c r="E220" s="19">
        <v>44389</v>
      </c>
      <c r="F220" s="20">
        <v>44581</v>
      </c>
      <c r="G220" s="21">
        <v>18900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18900</v>
      </c>
      <c r="P220" s="18">
        <v>0</v>
      </c>
      <c r="Q220" s="24">
        <f t="shared" si="24"/>
        <v>0</v>
      </c>
      <c r="R220" s="25">
        <f t="shared" si="25"/>
        <v>18900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281</v>
      </c>
      <c r="AJ220" s="26"/>
      <c r="AK220" s="27"/>
    </row>
    <row r="221" spans="1:37" s="28" customFormat="1" ht="15">
      <c r="A221" s="17">
        <f t="shared" si="21"/>
        <v>213</v>
      </c>
      <c r="B221" s="18" t="s">
        <v>44</v>
      </c>
      <c r="C221" s="17" t="s">
        <v>298</v>
      </c>
      <c r="D221" s="17">
        <v>259</v>
      </c>
      <c r="E221" s="19">
        <v>44390</v>
      </c>
      <c r="F221" s="20">
        <v>44581</v>
      </c>
      <c r="G221" s="21">
        <v>15597</v>
      </c>
      <c r="H221" s="22">
        <v>0</v>
      </c>
      <c r="I221" s="22">
        <v>0</v>
      </c>
      <c r="J221" s="22">
        <v>15597</v>
      </c>
      <c r="K221" s="23">
        <v>0</v>
      </c>
      <c r="L221" s="22">
        <v>0</v>
      </c>
      <c r="M221" s="22">
        <v>0</v>
      </c>
      <c r="N221" s="22">
        <f t="shared" si="22"/>
        <v>15597</v>
      </c>
      <c r="O221" s="22">
        <f t="shared" si="23"/>
        <v>0</v>
      </c>
      <c r="P221" s="18">
        <v>259</v>
      </c>
      <c r="Q221" s="24">
        <f t="shared" si="24"/>
        <v>15597</v>
      </c>
      <c r="R221" s="25">
        <f t="shared" si="25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296</v>
      </c>
      <c r="AJ221" s="26"/>
      <c r="AK221" s="27"/>
    </row>
    <row r="222" spans="1:37" s="28" customFormat="1" ht="15">
      <c r="A222" s="17">
        <f t="shared" si="21"/>
        <v>214</v>
      </c>
      <c r="B222" s="18" t="s">
        <v>44</v>
      </c>
      <c r="C222" s="17" t="s">
        <v>297</v>
      </c>
      <c r="D222" s="17">
        <v>260</v>
      </c>
      <c r="E222" s="19">
        <v>44403</v>
      </c>
      <c r="F222" s="20">
        <v>44581</v>
      </c>
      <c r="G222" s="21">
        <v>2430</v>
      </c>
      <c r="H222" s="22">
        <v>0</v>
      </c>
      <c r="I222" s="22">
        <v>0</v>
      </c>
      <c r="J222" s="22">
        <v>2430</v>
      </c>
      <c r="K222" s="23">
        <v>0</v>
      </c>
      <c r="L222" s="22">
        <v>0</v>
      </c>
      <c r="M222" s="22">
        <v>0</v>
      </c>
      <c r="N222" s="22">
        <f t="shared" si="22"/>
        <v>2430</v>
      </c>
      <c r="O222" s="22">
        <f t="shared" si="23"/>
        <v>0</v>
      </c>
      <c r="P222" s="18">
        <v>260</v>
      </c>
      <c r="Q222" s="24">
        <f t="shared" si="24"/>
        <v>2430</v>
      </c>
      <c r="R222" s="25">
        <f t="shared" si="25"/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f t="shared" si="27"/>
        <v>0</v>
      </c>
      <c r="AH222" s="24">
        <v>0</v>
      </c>
      <c r="AI222" s="24" t="s">
        <v>296</v>
      </c>
      <c r="AJ222" s="26"/>
      <c r="AK222" s="27"/>
    </row>
    <row r="223" spans="1:37" s="28" customFormat="1" ht="15">
      <c r="A223" s="17">
        <f t="shared" si="21"/>
        <v>215</v>
      </c>
      <c r="B223" s="18" t="s">
        <v>44</v>
      </c>
      <c r="C223" s="17" t="s">
        <v>295</v>
      </c>
      <c r="D223" s="17">
        <v>5189</v>
      </c>
      <c r="E223" s="19">
        <v>44414</v>
      </c>
      <c r="F223" s="20">
        <v>44581</v>
      </c>
      <c r="G223" s="21">
        <v>112179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112179</v>
      </c>
      <c r="P223" s="18">
        <v>0</v>
      </c>
      <c r="Q223" s="24">
        <f t="shared" si="24"/>
        <v>0</v>
      </c>
      <c r="R223" s="25">
        <f t="shared" si="25"/>
        <v>112179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f t="shared" si="27"/>
        <v>0</v>
      </c>
      <c r="AH223" s="24">
        <v>0</v>
      </c>
      <c r="AI223" s="24" t="s">
        <v>281</v>
      </c>
      <c r="AJ223" s="26"/>
      <c r="AK223" s="27"/>
    </row>
    <row r="224" spans="1:37" s="28" customFormat="1" ht="15">
      <c r="A224" s="17">
        <f t="shared" si="21"/>
        <v>216</v>
      </c>
      <c r="B224" s="18" t="s">
        <v>44</v>
      </c>
      <c r="C224" s="17" t="s">
        <v>294</v>
      </c>
      <c r="D224" s="17">
        <v>5191</v>
      </c>
      <c r="E224" s="19">
        <v>44417</v>
      </c>
      <c r="F224" s="20">
        <v>44581</v>
      </c>
      <c r="G224" s="21">
        <v>170871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170871</v>
      </c>
      <c r="P224" s="18">
        <v>0</v>
      </c>
      <c r="Q224" s="24">
        <f t="shared" si="24"/>
        <v>0</v>
      </c>
      <c r="R224" s="25">
        <f t="shared" si="25"/>
        <v>170871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f t="shared" si="27"/>
        <v>0</v>
      </c>
      <c r="AH224" s="24">
        <v>0</v>
      </c>
      <c r="AI224" s="24" t="s">
        <v>281</v>
      </c>
      <c r="AJ224" s="26"/>
      <c r="AK224" s="27"/>
    </row>
    <row r="225" spans="1:37" s="28" customFormat="1" ht="15">
      <c r="A225" s="17">
        <f t="shared" si="21"/>
        <v>217</v>
      </c>
      <c r="B225" s="18" t="s">
        <v>44</v>
      </c>
      <c r="C225" s="17" t="s">
        <v>293</v>
      </c>
      <c r="D225" s="17">
        <v>5190</v>
      </c>
      <c r="E225" s="19">
        <v>44417</v>
      </c>
      <c r="F225" s="20">
        <v>44581</v>
      </c>
      <c r="G225" s="21">
        <v>24300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24300</v>
      </c>
      <c r="P225" s="18">
        <v>0</v>
      </c>
      <c r="Q225" s="24">
        <f t="shared" si="24"/>
        <v>0</v>
      </c>
      <c r="R225" s="25">
        <f t="shared" si="25"/>
        <v>24300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f t="shared" si="27"/>
        <v>0</v>
      </c>
      <c r="AH225" s="24">
        <v>0</v>
      </c>
      <c r="AI225" s="24" t="s">
        <v>281</v>
      </c>
      <c r="AJ225" s="26"/>
      <c r="AK225" s="27"/>
    </row>
    <row r="226" spans="1:37" s="28" customFormat="1" ht="15">
      <c r="A226" s="17">
        <f t="shared" si="21"/>
        <v>218</v>
      </c>
      <c r="B226" s="18" t="s">
        <v>44</v>
      </c>
      <c r="C226" s="17" t="s">
        <v>292</v>
      </c>
      <c r="D226" s="17">
        <v>5194</v>
      </c>
      <c r="E226" s="19">
        <v>44438</v>
      </c>
      <c r="F226" s="20">
        <v>44581</v>
      </c>
      <c r="G226" s="21">
        <v>1559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1559</v>
      </c>
      <c r="P226" s="18">
        <v>0</v>
      </c>
      <c r="Q226" s="24">
        <f t="shared" si="24"/>
        <v>0</v>
      </c>
      <c r="R226" s="25">
        <f t="shared" si="25"/>
        <v>1559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f t="shared" si="27"/>
        <v>0</v>
      </c>
      <c r="AH226" s="24">
        <v>0</v>
      </c>
      <c r="AI226" s="24" t="s">
        <v>281</v>
      </c>
      <c r="AJ226" s="26"/>
      <c r="AK226" s="27"/>
    </row>
    <row r="227" spans="1:37" s="28" customFormat="1" ht="15">
      <c r="A227" s="17">
        <f t="shared" si="21"/>
        <v>219</v>
      </c>
      <c r="B227" s="18" t="s">
        <v>44</v>
      </c>
      <c r="C227" s="17" t="s">
        <v>291</v>
      </c>
      <c r="D227" s="17">
        <v>5192</v>
      </c>
      <c r="E227" s="19">
        <v>44438</v>
      </c>
      <c r="F227" s="20">
        <v>44581</v>
      </c>
      <c r="G227" s="21">
        <v>24300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24300</v>
      </c>
      <c r="P227" s="18">
        <v>0</v>
      </c>
      <c r="Q227" s="24">
        <f t="shared" si="24"/>
        <v>0</v>
      </c>
      <c r="R227" s="25">
        <f t="shared" si="25"/>
        <v>24300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f t="shared" si="27"/>
        <v>0</v>
      </c>
      <c r="AH227" s="24">
        <v>0</v>
      </c>
      <c r="AI227" s="24" t="s">
        <v>281</v>
      </c>
      <c r="AJ227" s="26"/>
      <c r="AK227" s="27"/>
    </row>
    <row r="228" spans="1:37" s="28" customFormat="1" ht="15">
      <c r="A228" s="17">
        <f t="shared" si="21"/>
        <v>220</v>
      </c>
      <c r="B228" s="18" t="s">
        <v>44</v>
      </c>
      <c r="C228" s="17" t="s">
        <v>290</v>
      </c>
      <c r="D228" s="17">
        <v>5193</v>
      </c>
      <c r="E228" s="19">
        <v>44438</v>
      </c>
      <c r="F228" s="20">
        <v>44581</v>
      </c>
      <c r="G228" s="21">
        <v>30500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30500</v>
      </c>
      <c r="P228" s="18">
        <v>0</v>
      </c>
      <c r="Q228" s="24">
        <f t="shared" si="24"/>
        <v>0</v>
      </c>
      <c r="R228" s="25">
        <f t="shared" si="25"/>
        <v>30500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f t="shared" si="27"/>
        <v>0</v>
      </c>
      <c r="AH228" s="24">
        <v>0</v>
      </c>
      <c r="AI228" s="24" t="s">
        <v>281</v>
      </c>
      <c r="AJ228" s="26"/>
      <c r="AK228" s="27"/>
    </row>
    <row r="229" spans="1:37" s="28" customFormat="1" ht="15">
      <c r="A229" s="17">
        <f t="shared" si="21"/>
        <v>221</v>
      </c>
      <c r="B229" s="18" t="s">
        <v>44</v>
      </c>
      <c r="C229" s="17" t="s">
        <v>289</v>
      </c>
      <c r="D229" s="17">
        <v>5242</v>
      </c>
      <c r="E229" s="19">
        <v>44456</v>
      </c>
      <c r="F229" s="20">
        <v>44581</v>
      </c>
      <c r="G229" s="21">
        <v>64700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64700</v>
      </c>
      <c r="P229" s="18">
        <v>0</v>
      </c>
      <c r="Q229" s="24">
        <f t="shared" si="24"/>
        <v>0</v>
      </c>
      <c r="R229" s="25">
        <f t="shared" si="25"/>
        <v>64700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f t="shared" si="27"/>
        <v>0</v>
      </c>
      <c r="AH229" s="24">
        <v>0</v>
      </c>
      <c r="AI229" s="24" t="s">
        <v>281</v>
      </c>
      <c r="AJ229" s="26"/>
      <c r="AK229" s="27"/>
    </row>
    <row r="230" spans="1:37" s="28" customFormat="1" ht="15">
      <c r="A230" s="17">
        <f t="shared" si="21"/>
        <v>222</v>
      </c>
      <c r="B230" s="18" t="s">
        <v>44</v>
      </c>
      <c r="C230" s="17" t="s">
        <v>288</v>
      </c>
      <c r="D230" s="17">
        <v>5246</v>
      </c>
      <c r="E230" s="19">
        <v>44472</v>
      </c>
      <c r="F230" s="20">
        <v>44581</v>
      </c>
      <c r="G230" s="21">
        <v>48400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48400</v>
      </c>
      <c r="P230" s="18">
        <v>0</v>
      </c>
      <c r="Q230" s="24">
        <f t="shared" si="24"/>
        <v>0</v>
      </c>
      <c r="R230" s="25">
        <f t="shared" si="25"/>
        <v>48400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f t="shared" si="27"/>
        <v>0</v>
      </c>
      <c r="AH230" s="24">
        <v>0</v>
      </c>
      <c r="AI230" s="24" t="s">
        <v>281</v>
      </c>
      <c r="AJ230" s="26"/>
      <c r="AK230" s="27"/>
    </row>
    <row r="231" spans="1:37" s="28" customFormat="1" ht="15">
      <c r="A231" s="17">
        <f t="shared" si="21"/>
        <v>223</v>
      </c>
      <c r="B231" s="18" t="s">
        <v>44</v>
      </c>
      <c r="C231" s="17" t="s">
        <v>287</v>
      </c>
      <c r="D231" s="17">
        <v>5245</v>
      </c>
      <c r="E231" s="19">
        <v>44473</v>
      </c>
      <c r="F231" s="20">
        <v>44581</v>
      </c>
      <c r="G231" s="21">
        <v>147559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147559</v>
      </c>
      <c r="P231" s="18">
        <v>0</v>
      </c>
      <c r="Q231" s="24">
        <f t="shared" si="24"/>
        <v>0</v>
      </c>
      <c r="R231" s="25">
        <f t="shared" si="25"/>
        <v>147559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f t="shared" si="27"/>
        <v>0</v>
      </c>
      <c r="AH231" s="24">
        <v>0</v>
      </c>
      <c r="AI231" s="24" t="s">
        <v>281</v>
      </c>
      <c r="AJ231" s="26"/>
      <c r="AK231" s="27"/>
    </row>
    <row r="232" spans="1:37" s="28" customFormat="1" ht="15">
      <c r="A232" s="17">
        <f t="shared" si="21"/>
        <v>224</v>
      </c>
      <c r="B232" s="18" t="s">
        <v>44</v>
      </c>
      <c r="C232" s="17" t="s">
        <v>286</v>
      </c>
      <c r="D232" s="17">
        <v>5243</v>
      </c>
      <c r="E232" s="19">
        <v>44474</v>
      </c>
      <c r="F232" s="20">
        <v>44581</v>
      </c>
      <c r="G232" s="21">
        <v>133032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133032</v>
      </c>
      <c r="P232" s="18">
        <v>0</v>
      </c>
      <c r="Q232" s="24">
        <f t="shared" si="24"/>
        <v>0</v>
      </c>
      <c r="R232" s="25">
        <f t="shared" si="25"/>
        <v>133032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f t="shared" si="27"/>
        <v>0</v>
      </c>
      <c r="AH232" s="24">
        <v>0</v>
      </c>
      <c r="AI232" s="24" t="s">
        <v>281</v>
      </c>
      <c r="AJ232" s="26"/>
      <c r="AK232" s="27"/>
    </row>
    <row r="233" spans="1:37" s="28" customFormat="1" ht="15">
      <c r="A233" s="17">
        <f t="shared" si="21"/>
        <v>225</v>
      </c>
      <c r="B233" s="18" t="s">
        <v>44</v>
      </c>
      <c r="C233" s="17" t="s">
        <v>285</v>
      </c>
      <c r="D233" s="17">
        <v>5244</v>
      </c>
      <c r="E233" s="19">
        <v>44476</v>
      </c>
      <c r="F233" s="20">
        <v>44581</v>
      </c>
      <c r="G233" s="21">
        <v>136258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136258</v>
      </c>
      <c r="P233" s="18">
        <v>0</v>
      </c>
      <c r="Q233" s="24">
        <f t="shared" si="24"/>
        <v>0</v>
      </c>
      <c r="R233" s="25">
        <f t="shared" si="25"/>
        <v>136258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f t="shared" si="27"/>
        <v>0</v>
      </c>
      <c r="AH233" s="24">
        <v>0</v>
      </c>
      <c r="AI233" s="24" t="s">
        <v>281</v>
      </c>
      <c r="AJ233" s="26"/>
      <c r="AK233" s="27"/>
    </row>
    <row r="234" spans="1:37" s="28" customFormat="1" ht="15">
      <c r="A234" s="17">
        <f t="shared" si="21"/>
        <v>226</v>
      </c>
      <c r="B234" s="18" t="s">
        <v>44</v>
      </c>
      <c r="C234" s="17" t="s">
        <v>284</v>
      </c>
      <c r="D234" s="17">
        <v>5247</v>
      </c>
      <c r="E234" s="19">
        <v>44494</v>
      </c>
      <c r="F234" s="20">
        <v>44581</v>
      </c>
      <c r="G234" s="21">
        <v>53200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53200</v>
      </c>
      <c r="P234" s="18">
        <v>0</v>
      </c>
      <c r="Q234" s="24">
        <f t="shared" si="24"/>
        <v>0</v>
      </c>
      <c r="R234" s="25">
        <f t="shared" si="25"/>
        <v>53200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f t="shared" si="27"/>
        <v>0</v>
      </c>
      <c r="AH234" s="24">
        <v>0</v>
      </c>
      <c r="AI234" s="24" t="s">
        <v>281</v>
      </c>
      <c r="AJ234" s="26"/>
      <c r="AK234" s="27"/>
    </row>
    <row r="235" spans="1:37" s="28" customFormat="1" ht="15">
      <c r="A235" s="17">
        <f t="shared" si="21"/>
        <v>227</v>
      </c>
      <c r="B235" s="18" t="s">
        <v>44</v>
      </c>
      <c r="C235" s="17" t="s">
        <v>283</v>
      </c>
      <c r="D235" s="17">
        <v>5253</v>
      </c>
      <c r="E235" s="19">
        <v>44530</v>
      </c>
      <c r="F235" s="20">
        <v>44581</v>
      </c>
      <c r="G235" s="21">
        <v>2650762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2650762</v>
      </c>
      <c r="P235" s="18">
        <v>0</v>
      </c>
      <c r="Q235" s="24">
        <f t="shared" si="24"/>
        <v>0</v>
      </c>
      <c r="R235" s="25">
        <f t="shared" si="25"/>
        <v>2650762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f t="shared" si="27"/>
        <v>0</v>
      </c>
      <c r="AH235" s="24">
        <v>0</v>
      </c>
      <c r="AI235" s="24" t="s">
        <v>281</v>
      </c>
      <c r="AJ235" s="26"/>
      <c r="AK235" s="27"/>
    </row>
    <row r="236" spans="1:37" s="28" customFormat="1" ht="15">
      <c r="A236" s="17">
        <f t="shared" si="21"/>
        <v>228</v>
      </c>
      <c r="B236" s="18" t="s">
        <v>44</v>
      </c>
      <c r="C236" s="17" t="s">
        <v>282</v>
      </c>
      <c r="D236" s="17">
        <v>5254</v>
      </c>
      <c r="E236" s="19">
        <v>44533</v>
      </c>
      <c r="F236" s="20">
        <v>44581</v>
      </c>
      <c r="G236" s="21">
        <v>426128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426128</v>
      </c>
      <c r="P236" s="18">
        <v>0</v>
      </c>
      <c r="Q236" s="24">
        <f t="shared" si="24"/>
        <v>0</v>
      </c>
      <c r="R236" s="25">
        <f t="shared" si="25"/>
        <v>426128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f t="shared" si="27"/>
        <v>0</v>
      </c>
      <c r="AH236" s="24">
        <v>0</v>
      </c>
      <c r="AI236" s="24" t="s">
        <v>281</v>
      </c>
      <c r="AJ236" s="26"/>
      <c r="AK236" s="27"/>
    </row>
    <row r="237" spans="1:37" s="28" customFormat="1" ht="15">
      <c r="A237" s="17">
        <f t="shared" si="21"/>
        <v>229</v>
      </c>
      <c r="B237" s="18" t="s">
        <v>44</v>
      </c>
      <c r="C237" s="17" t="s">
        <v>280</v>
      </c>
      <c r="D237" s="17">
        <v>10052</v>
      </c>
      <c r="E237" s="19">
        <v>44775</v>
      </c>
      <c r="F237" s="20">
        <v>44852</v>
      </c>
      <c r="G237" s="21">
        <v>1058613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1058613</v>
      </c>
      <c r="P237" s="18">
        <v>10052</v>
      </c>
      <c r="Q237" s="24">
        <f t="shared" si="24"/>
        <v>1058613</v>
      </c>
      <c r="R237" s="25">
        <f t="shared" si="25"/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1058613</v>
      </c>
      <c r="Y237" s="17" t="s">
        <v>45</v>
      </c>
      <c r="Z237" s="25">
        <f t="shared" si="26"/>
        <v>1058613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f t="shared" si="27"/>
        <v>0</v>
      </c>
      <c r="AH237" s="24">
        <v>0</v>
      </c>
      <c r="AI237" s="24" t="s">
        <v>141</v>
      </c>
      <c r="AJ237" s="26"/>
      <c r="AK237" s="27"/>
    </row>
    <row r="238" spans="1:37" s="28" customFormat="1" ht="15">
      <c r="A238" s="17">
        <f t="shared" si="21"/>
        <v>230</v>
      </c>
      <c r="B238" s="18" t="s">
        <v>44</v>
      </c>
      <c r="C238" s="17" t="s">
        <v>279</v>
      </c>
      <c r="D238" s="17">
        <v>10047</v>
      </c>
      <c r="E238" s="19">
        <v>44779</v>
      </c>
      <c r="F238" s="20">
        <v>44852</v>
      </c>
      <c r="G238" s="21">
        <v>2147286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2147286</v>
      </c>
      <c r="P238" s="18">
        <v>10047</v>
      </c>
      <c r="Q238" s="24">
        <f t="shared" si="24"/>
        <v>2147286</v>
      </c>
      <c r="R238" s="25">
        <f t="shared" si="25"/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2147286</v>
      </c>
      <c r="Y238" s="17" t="s">
        <v>45</v>
      </c>
      <c r="Z238" s="25">
        <f t="shared" si="26"/>
        <v>2147286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f t="shared" si="27"/>
        <v>0</v>
      </c>
      <c r="AH238" s="24">
        <v>0</v>
      </c>
      <c r="AI238" s="24" t="s">
        <v>141</v>
      </c>
      <c r="AJ238" s="26"/>
      <c r="AK238" s="27"/>
    </row>
    <row r="239" spans="1:37" s="28" customFormat="1" ht="15">
      <c r="A239" s="17">
        <f t="shared" si="21"/>
        <v>231</v>
      </c>
      <c r="B239" s="18" t="s">
        <v>44</v>
      </c>
      <c r="C239" s="17" t="s">
        <v>278</v>
      </c>
      <c r="D239" s="17">
        <v>10048</v>
      </c>
      <c r="E239" s="19">
        <v>44780</v>
      </c>
      <c r="F239" s="20">
        <v>44852</v>
      </c>
      <c r="G239" s="21">
        <v>17742</v>
      </c>
      <c r="H239" s="22">
        <v>0</v>
      </c>
      <c r="I239" s="22">
        <v>0</v>
      </c>
      <c r="J239" s="22">
        <v>17742</v>
      </c>
      <c r="K239" s="23">
        <v>0</v>
      </c>
      <c r="L239" s="22">
        <v>0</v>
      </c>
      <c r="M239" s="22">
        <v>0</v>
      </c>
      <c r="N239" s="22">
        <f t="shared" si="22"/>
        <v>17742</v>
      </c>
      <c r="O239" s="22">
        <f t="shared" si="23"/>
        <v>0</v>
      </c>
      <c r="P239" s="18">
        <v>10048</v>
      </c>
      <c r="Q239" s="24">
        <f t="shared" si="24"/>
        <v>17742</v>
      </c>
      <c r="R239" s="25">
        <f t="shared" si="25"/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f t="shared" si="27"/>
        <v>0</v>
      </c>
      <c r="AH239" s="24">
        <v>0</v>
      </c>
      <c r="AI239" s="24" t="s">
        <v>69</v>
      </c>
      <c r="AJ239" s="26"/>
      <c r="AK239" s="27"/>
    </row>
    <row r="240" spans="1:37" s="28" customFormat="1" ht="15">
      <c r="A240" s="17">
        <f t="shared" si="21"/>
        <v>232</v>
      </c>
      <c r="B240" s="18" t="s">
        <v>44</v>
      </c>
      <c r="C240" s="17" t="s">
        <v>277</v>
      </c>
      <c r="D240" s="17">
        <v>10046</v>
      </c>
      <c r="E240" s="19">
        <v>44785</v>
      </c>
      <c r="F240" s="20">
        <v>44852</v>
      </c>
      <c r="G240" s="21">
        <v>1265441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1265441</v>
      </c>
      <c r="P240" s="18">
        <v>10046</v>
      </c>
      <c r="Q240" s="24">
        <f t="shared" si="24"/>
        <v>1265441</v>
      </c>
      <c r="R240" s="25">
        <f t="shared" si="25"/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1265441</v>
      </c>
      <c r="Y240" s="17" t="s">
        <v>45</v>
      </c>
      <c r="Z240" s="25">
        <f t="shared" si="26"/>
        <v>1265441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f t="shared" si="27"/>
        <v>0</v>
      </c>
      <c r="AH240" s="24">
        <v>0</v>
      </c>
      <c r="AI240" s="24" t="s">
        <v>141</v>
      </c>
      <c r="AJ240" s="26"/>
      <c r="AK240" s="27"/>
    </row>
    <row r="241" spans="1:37" s="28" customFormat="1" ht="15">
      <c r="A241" s="17">
        <f t="shared" si="21"/>
        <v>233</v>
      </c>
      <c r="B241" s="18" t="s">
        <v>44</v>
      </c>
      <c r="C241" s="17" t="s">
        <v>276</v>
      </c>
      <c r="D241" s="17">
        <v>10049</v>
      </c>
      <c r="E241" s="19">
        <v>44787</v>
      </c>
      <c r="F241" s="20">
        <v>44852</v>
      </c>
      <c r="G241" s="21">
        <v>16815</v>
      </c>
      <c r="H241" s="22">
        <v>0</v>
      </c>
      <c r="I241" s="22">
        <v>0</v>
      </c>
      <c r="J241" s="22">
        <v>16815</v>
      </c>
      <c r="K241" s="23">
        <v>0</v>
      </c>
      <c r="L241" s="22">
        <v>0</v>
      </c>
      <c r="M241" s="22">
        <v>0</v>
      </c>
      <c r="N241" s="22">
        <f t="shared" si="22"/>
        <v>16815</v>
      </c>
      <c r="O241" s="22">
        <f t="shared" si="23"/>
        <v>0</v>
      </c>
      <c r="P241" s="18">
        <v>10049</v>
      </c>
      <c r="Q241" s="24">
        <f t="shared" si="24"/>
        <v>16815</v>
      </c>
      <c r="R241" s="25">
        <f t="shared" si="25"/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f t="shared" si="27"/>
        <v>0</v>
      </c>
      <c r="AH241" s="24">
        <v>0</v>
      </c>
      <c r="AI241" s="24" t="s">
        <v>69</v>
      </c>
      <c r="AJ241" s="26"/>
      <c r="AK241" s="27"/>
    </row>
    <row r="242" spans="1:37" s="28" customFormat="1" ht="15">
      <c r="A242" s="17">
        <f t="shared" si="21"/>
        <v>234</v>
      </c>
      <c r="B242" s="18" t="s">
        <v>44</v>
      </c>
      <c r="C242" s="17" t="s">
        <v>275</v>
      </c>
      <c r="D242" s="17">
        <v>10050</v>
      </c>
      <c r="E242" s="19">
        <v>44797</v>
      </c>
      <c r="F242" s="20">
        <v>44852</v>
      </c>
      <c r="G242" s="21">
        <v>83443</v>
      </c>
      <c r="H242" s="22">
        <v>0</v>
      </c>
      <c r="I242" s="22">
        <v>0</v>
      </c>
      <c r="J242" s="22">
        <v>83443</v>
      </c>
      <c r="K242" s="23">
        <v>0</v>
      </c>
      <c r="L242" s="22">
        <v>0</v>
      </c>
      <c r="M242" s="22">
        <v>0</v>
      </c>
      <c r="N242" s="22">
        <f t="shared" si="22"/>
        <v>83443</v>
      </c>
      <c r="O242" s="22">
        <f t="shared" si="23"/>
        <v>0</v>
      </c>
      <c r="P242" s="18">
        <v>10050</v>
      </c>
      <c r="Q242" s="24">
        <f t="shared" si="24"/>
        <v>83443</v>
      </c>
      <c r="R242" s="25">
        <f t="shared" si="25"/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f t="shared" si="27"/>
        <v>0</v>
      </c>
      <c r="AH242" s="24">
        <v>0</v>
      </c>
      <c r="AI242" s="24" t="s">
        <v>69</v>
      </c>
      <c r="AJ242" s="26"/>
      <c r="AK242" s="27"/>
    </row>
    <row r="243" spans="1:37" s="28" customFormat="1" ht="15">
      <c r="A243" s="17">
        <f t="shared" si="21"/>
        <v>235</v>
      </c>
      <c r="B243" s="18" t="s">
        <v>44</v>
      </c>
      <c r="C243" s="17" t="s">
        <v>274</v>
      </c>
      <c r="D243" s="17">
        <v>10253</v>
      </c>
      <c r="E243" s="19">
        <v>44816</v>
      </c>
      <c r="F243" s="20">
        <v>44895</v>
      </c>
      <c r="G243" s="21">
        <v>202409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202409</v>
      </c>
      <c r="P243" s="18">
        <v>0</v>
      </c>
      <c r="Q243" s="24">
        <f t="shared" si="24"/>
        <v>0</v>
      </c>
      <c r="R243" s="25">
        <f t="shared" si="25"/>
        <v>202409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f t="shared" si="27"/>
        <v>0</v>
      </c>
      <c r="AH243" s="24">
        <v>0</v>
      </c>
      <c r="AI243" s="24" t="s">
        <v>256</v>
      </c>
      <c r="AJ243" s="26"/>
      <c r="AK243" s="27"/>
    </row>
    <row r="244" spans="1:37" s="28" customFormat="1" ht="15">
      <c r="A244" s="17">
        <f t="shared" si="21"/>
        <v>236</v>
      </c>
      <c r="B244" s="18" t="s">
        <v>44</v>
      </c>
      <c r="C244" s="17" t="s">
        <v>273</v>
      </c>
      <c r="D244" s="17">
        <v>10255</v>
      </c>
      <c r="E244" s="19">
        <v>44841</v>
      </c>
      <c r="F244" s="20">
        <v>44895</v>
      </c>
      <c r="G244" s="21">
        <v>128868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128868</v>
      </c>
      <c r="P244" s="18">
        <v>0</v>
      </c>
      <c r="Q244" s="24">
        <f t="shared" si="24"/>
        <v>0</v>
      </c>
      <c r="R244" s="25">
        <f t="shared" si="25"/>
        <v>128868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f t="shared" si="27"/>
        <v>0</v>
      </c>
      <c r="AH244" s="24">
        <v>0</v>
      </c>
      <c r="AI244" s="24" t="s">
        <v>256</v>
      </c>
      <c r="AJ244" s="26"/>
      <c r="AK244" s="27"/>
    </row>
    <row r="245" spans="1:37" s="28" customFormat="1" ht="15">
      <c r="A245" s="17">
        <f t="shared" si="21"/>
        <v>237</v>
      </c>
      <c r="B245" s="18" t="s">
        <v>44</v>
      </c>
      <c r="C245" s="17" t="s">
        <v>272</v>
      </c>
      <c r="D245" s="17">
        <v>10254</v>
      </c>
      <c r="E245" s="19">
        <v>44843</v>
      </c>
      <c r="F245" s="20">
        <v>44895</v>
      </c>
      <c r="G245" s="21">
        <v>160525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160525</v>
      </c>
      <c r="P245" s="18">
        <v>0</v>
      </c>
      <c r="Q245" s="24">
        <f t="shared" si="24"/>
        <v>0</v>
      </c>
      <c r="R245" s="25">
        <f t="shared" si="25"/>
        <v>160525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f t="shared" si="27"/>
        <v>0</v>
      </c>
      <c r="AH245" s="24">
        <v>0</v>
      </c>
      <c r="AI245" s="24" t="s">
        <v>256</v>
      </c>
      <c r="AJ245" s="26"/>
      <c r="AK245" s="27"/>
    </row>
    <row r="246" spans="1:37" s="28" customFormat="1" ht="15">
      <c r="A246" s="17">
        <f t="shared" si="21"/>
        <v>238</v>
      </c>
      <c r="B246" s="18" t="s">
        <v>44</v>
      </c>
      <c r="C246" s="17" t="s">
        <v>271</v>
      </c>
      <c r="D246" s="17">
        <v>10258</v>
      </c>
      <c r="E246" s="19">
        <v>44848</v>
      </c>
      <c r="F246" s="20">
        <v>44895</v>
      </c>
      <c r="G246" s="21">
        <v>30000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30000</v>
      </c>
      <c r="P246" s="18">
        <v>0</v>
      </c>
      <c r="Q246" s="24">
        <f t="shared" si="24"/>
        <v>0</v>
      </c>
      <c r="R246" s="25">
        <f t="shared" si="25"/>
        <v>30000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f t="shared" si="27"/>
        <v>0</v>
      </c>
      <c r="AH246" s="24">
        <v>0</v>
      </c>
      <c r="AI246" s="24" t="s">
        <v>256</v>
      </c>
      <c r="AJ246" s="26"/>
      <c r="AK246" s="27"/>
    </row>
    <row r="247" spans="1:37" s="28" customFormat="1" ht="15">
      <c r="A247" s="17">
        <f t="shared" si="21"/>
        <v>239</v>
      </c>
      <c r="B247" s="18" t="s">
        <v>44</v>
      </c>
      <c r="C247" s="17" t="s">
        <v>270</v>
      </c>
      <c r="D247" s="17">
        <v>10256</v>
      </c>
      <c r="E247" s="19">
        <v>44852</v>
      </c>
      <c r="F247" s="20">
        <v>44895</v>
      </c>
      <c r="G247" s="21">
        <v>130303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130303</v>
      </c>
      <c r="P247" s="18">
        <v>0</v>
      </c>
      <c r="Q247" s="24">
        <f t="shared" si="24"/>
        <v>0</v>
      </c>
      <c r="R247" s="25">
        <f t="shared" si="25"/>
        <v>130303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f t="shared" si="27"/>
        <v>0</v>
      </c>
      <c r="AH247" s="24">
        <v>0</v>
      </c>
      <c r="AI247" s="24" t="s">
        <v>256</v>
      </c>
      <c r="AJ247" s="26"/>
      <c r="AK247" s="27"/>
    </row>
    <row r="248" spans="1:37" s="28" customFormat="1" ht="15">
      <c r="A248" s="17">
        <f t="shared" si="21"/>
        <v>240</v>
      </c>
      <c r="B248" s="18" t="s">
        <v>44</v>
      </c>
      <c r="C248" s="17" t="s">
        <v>269</v>
      </c>
      <c r="D248" s="17">
        <v>10257</v>
      </c>
      <c r="E248" s="19">
        <v>44858</v>
      </c>
      <c r="F248" s="20">
        <v>44895</v>
      </c>
      <c r="G248" s="21">
        <v>212557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212557</v>
      </c>
      <c r="P248" s="18">
        <v>0</v>
      </c>
      <c r="Q248" s="24">
        <f t="shared" si="24"/>
        <v>0</v>
      </c>
      <c r="R248" s="25">
        <f t="shared" si="25"/>
        <v>212557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f t="shared" si="27"/>
        <v>0</v>
      </c>
      <c r="AH248" s="24">
        <v>0</v>
      </c>
      <c r="AI248" s="24" t="s">
        <v>256</v>
      </c>
      <c r="AJ248" s="26"/>
      <c r="AK248" s="27"/>
    </row>
    <row r="249" spans="1:37" s="28" customFormat="1" ht="15">
      <c r="A249" s="17">
        <f t="shared" si="21"/>
        <v>241</v>
      </c>
      <c r="B249" s="18" t="s">
        <v>44</v>
      </c>
      <c r="C249" s="17" t="s">
        <v>268</v>
      </c>
      <c r="D249" s="17">
        <v>10395</v>
      </c>
      <c r="E249" s="19">
        <v>44861</v>
      </c>
      <c r="F249" s="20">
        <v>44924</v>
      </c>
      <c r="G249" s="21">
        <v>158767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158767</v>
      </c>
      <c r="P249" s="18">
        <v>0</v>
      </c>
      <c r="Q249" s="24">
        <f t="shared" si="24"/>
        <v>0</v>
      </c>
      <c r="R249" s="25">
        <f t="shared" si="25"/>
        <v>158767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f t="shared" si="27"/>
        <v>0</v>
      </c>
      <c r="AH249" s="24">
        <v>0</v>
      </c>
      <c r="AI249" s="24" t="s">
        <v>256</v>
      </c>
      <c r="AJ249" s="26"/>
      <c r="AK249" s="27"/>
    </row>
    <row r="250" spans="1:37" s="28" customFormat="1" ht="15">
      <c r="A250" s="17">
        <f t="shared" si="21"/>
        <v>242</v>
      </c>
      <c r="B250" s="18" t="s">
        <v>44</v>
      </c>
      <c r="C250" s="17" t="s">
        <v>267</v>
      </c>
      <c r="D250" s="17">
        <v>10252</v>
      </c>
      <c r="E250" s="19">
        <v>44863</v>
      </c>
      <c r="F250" s="20">
        <v>44895</v>
      </c>
      <c r="G250" s="21">
        <v>853662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853662</v>
      </c>
      <c r="P250" s="18">
        <v>0</v>
      </c>
      <c r="Q250" s="24">
        <f t="shared" si="24"/>
        <v>0</v>
      </c>
      <c r="R250" s="25">
        <f t="shared" si="25"/>
        <v>853662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f t="shared" si="27"/>
        <v>0</v>
      </c>
      <c r="AH250" s="24">
        <v>0</v>
      </c>
      <c r="AI250" s="24" t="s">
        <v>256</v>
      </c>
      <c r="AJ250" s="26"/>
      <c r="AK250" s="27"/>
    </row>
    <row r="251" spans="1:37" s="28" customFormat="1" ht="15">
      <c r="A251" s="17">
        <f t="shared" si="21"/>
        <v>243</v>
      </c>
      <c r="B251" s="18" t="s">
        <v>44</v>
      </c>
      <c r="C251" s="17" t="s">
        <v>266</v>
      </c>
      <c r="D251" s="17">
        <v>10396</v>
      </c>
      <c r="E251" s="19">
        <v>44875</v>
      </c>
      <c r="F251" s="20">
        <v>44924</v>
      </c>
      <c r="G251" s="21">
        <v>59700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59700</v>
      </c>
      <c r="P251" s="18">
        <v>0</v>
      </c>
      <c r="Q251" s="24">
        <f t="shared" si="24"/>
        <v>0</v>
      </c>
      <c r="R251" s="25">
        <f t="shared" si="25"/>
        <v>59700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f t="shared" si="27"/>
        <v>0</v>
      </c>
      <c r="AH251" s="24">
        <v>0</v>
      </c>
      <c r="AI251" s="24" t="s">
        <v>256</v>
      </c>
      <c r="AJ251" s="26"/>
      <c r="AK251" s="27"/>
    </row>
    <row r="252" spans="1:37" s="28" customFormat="1" ht="15">
      <c r="A252" s="17">
        <f t="shared" si="21"/>
        <v>244</v>
      </c>
      <c r="B252" s="18" t="s">
        <v>44</v>
      </c>
      <c r="C252" s="17" t="s">
        <v>265</v>
      </c>
      <c r="D252" s="17">
        <v>10405</v>
      </c>
      <c r="E252" s="19">
        <v>44875</v>
      </c>
      <c r="F252" s="20">
        <v>44924</v>
      </c>
      <c r="G252" s="21">
        <v>130303</v>
      </c>
      <c r="H252" s="22">
        <v>0</v>
      </c>
      <c r="I252" s="22">
        <v>0</v>
      </c>
      <c r="J252" s="22">
        <v>0</v>
      </c>
      <c r="K252" s="23">
        <v>130303</v>
      </c>
      <c r="L252" s="22">
        <v>0</v>
      </c>
      <c r="M252" s="22">
        <v>0</v>
      </c>
      <c r="N252" s="22">
        <f t="shared" si="22"/>
        <v>130303</v>
      </c>
      <c r="O252" s="22">
        <f t="shared" si="23"/>
        <v>0</v>
      </c>
      <c r="P252" s="18">
        <v>10405</v>
      </c>
      <c r="Q252" s="24">
        <f t="shared" si="24"/>
        <v>130303</v>
      </c>
      <c r="R252" s="25">
        <f t="shared" si="25"/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f t="shared" si="27"/>
        <v>0</v>
      </c>
      <c r="AH252" s="24">
        <v>0</v>
      </c>
      <c r="AI252" s="24" t="s">
        <v>69</v>
      </c>
      <c r="AJ252" s="26"/>
      <c r="AK252" s="27"/>
    </row>
    <row r="253" spans="1:37" s="28" customFormat="1" ht="15">
      <c r="A253" s="17">
        <f t="shared" si="21"/>
        <v>245</v>
      </c>
      <c r="B253" s="18" t="s">
        <v>44</v>
      </c>
      <c r="C253" s="17" t="s">
        <v>264</v>
      </c>
      <c r="D253" s="17">
        <v>10403</v>
      </c>
      <c r="E253" s="19">
        <v>44879</v>
      </c>
      <c r="F253" s="20">
        <v>44924</v>
      </c>
      <c r="G253" s="21">
        <v>136942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136942</v>
      </c>
      <c r="P253" s="18">
        <v>0</v>
      </c>
      <c r="Q253" s="24">
        <f t="shared" si="24"/>
        <v>0</v>
      </c>
      <c r="R253" s="25">
        <f t="shared" si="25"/>
        <v>136942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f t="shared" si="27"/>
        <v>0</v>
      </c>
      <c r="AH253" s="24">
        <v>0</v>
      </c>
      <c r="AI253" s="24" t="s">
        <v>256</v>
      </c>
      <c r="AJ253" s="26"/>
      <c r="AK253" s="27"/>
    </row>
    <row r="254" spans="1:37" s="28" customFormat="1" ht="15">
      <c r="A254" s="17">
        <f t="shared" si="21"/>
        <v>246</v>
      </c>
      <c r="B254" s="18" t="s">
        <v>44</v>
      </c>
      <c r="C254" s="17" t="s">
        <v>263</v>
      </c>
      <c r="D254" s="17">
        <v>10397</v>
      </c>
      <c r="E254" s="19">
        <v>44883</v>
      </c>
      <c r="F254" s="20">
        <v>44924</v>
      </c>
      <c r="G254" s="21">
        <v>204266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204266</v>
      </c>
      <c r="P254" s="18">
        <v>0</v>
      </c>
      <c r="Q254" s="24">
        <f t="shared" si="24"/>
        <v>0</v>
      </c>
      <c r="R254" s="25">
        <f t="shared" si="25"/>
        <v>204266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f t="shared" si="27"/>
        <v>0</v>
      </c>
      <c r="AH254" s="24">
        <v>0</v>
      </c>
      <c r="AI254" s="24" t="s">
        <v>256</v>
      </c>
      <c r="AJ254" s="26"/>
      <c r="AK254" s="27"/>
    </row>
    <row r="255" spans="1:37" s="28" customFormat="1" ht="15">
      <c r="A255" s="17">
        <f t="shared" si="21"/>
        <v>247</v>
      </c>
      <c r="B255" s="18" t="s">
        <v>44</v>
      </c>
      <c r="C255" s="17" t="s">
        <v>262</v>
      </c>
      <c r="D255" s="17">
        <v>10404</v>
      </c>
      <c r="E255" s="19">
        <v>44883</v>
      </c>
      <c r="F255" s="20">
        <v>44924</v>
      </c>
      <c r="G255" s="21">
        <v>130393</v>
      </c>
      <c r="H255" s="22">
        <v>0</v>
      </c>
      <c r="I255" s="22">
        <v>0</v>
      </c>
      <c r="J255" s="22">
        <v>0</v>
      </c>
      <c r="K255" s="23">
        <v>130393</v>
      </c>
      <c r="L255" s="22">
        <v>0</v>
      </c>
      <c r="M255" s="22">
        <v>0</v>
      </c>
      <c r="N255" s="22">
        <f t="shared" si="22"/>
        <v>130393</v>
      </c>
      <c r="O255" s="22">
        <f t="shared" si="23"/>
        <v>0</v>
      </c>
      <c r="P255" s="18">
        <v>10404</v>
      </c>
      <c r="Q255" s="24">
        <f t="shared" si="24"/>
        <v>130393</v>
      </c>
      <c r="R255" s="25">
        <f t="shared" si="25"/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f t="shared" si="27"/>
        <v>0</v>
      </c>
      <c r="AH255" s="24">
        <v>0</v>
      </c>
      <c r="AI255" s="24" t="s">
        <v>69</v>
      </c>
      <c r="AJ255" s="26"/>
      <c r="AK255" s="27"/>
    </row>
    <row r="256" spans="1:37" s="28" customFormat="1" ht="15">
      <c r="A256" s="17">
        <f t="shared" si="21"/>
        <v>248</v>
      </c>
      <c r="B256" s="18" t="s">
        <v>44</v>
      </c>
      <c r="C256" s="17" t="s">
        <v>261</v>
      </c>
      <c r="D256" s="17">
        <v>10398</v>
      </c>
      <c r="E256" s="19">
        <v>44887</v>
      </c>
      <c r="F256" s="20">
        <v>44924</v>
      </c>
      <c r="G256" s="21">
        <v>180790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180790</v>
      </c>
      <c r="P256" s="18">
        <v>0</v>
      </c>
      <c r="Q256" s="24">
        <f t="shared" si="24"/>
        <v>0</v>
      </c>
      <c r="R256" s="25">
        <f t="shared" si="25"/>
        <v>180790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f t="shared" si="27"/>
        <v>0</v>
      </c>
      <c r="AH256" s="24">
        <v>0</v>
      </c>
      <c r="AI256" s="24" t="s">
        <v>256</v>
      </c>
      <c r="AJ256" s="26"/>
      <c r="AK256" s="27"/>
    </row>
    <row r="257" spans="1:37" s="28" customFormat="1" ht="15">
      <c r="A257" s="17">
        <f t="shared" si="21"/>
        <v>249</v>
      </c>
      <c r="B257" s="18" t="s">
        <v>44</v>
      </c>
      <c r="C257" s="17" t="s">
        <v>260</v>
      </c>
      <c r="D257" s="17">
        <v>10399</v>
      </c>
      <c r="E257" s="19">
        <v>44888</v>
      </c>
      <c r="F257" s="20">
        <v>44924</v>
      </c>
      <c r="G257" s="21">
        <v>129047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129047</v>
      </c>
      <c r="P257" s="18">
        <v>0</v>
      </c>
      <c r="Q257" s="24">
        <f t="shared" si="24"/>
        <v>0</v>
      </c>
      <c r="R257" s="25">
        <f t="shared" si="25"/>
        <v>129047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f t="shared" si="27"/>
        <v>0</v>
      </c>
      <c r="AH257" s="24">
        <v>0</v>
      </c>
      <c r="AI257" s="24" t="s">
        <v>256</v>
      </c>
      <c r="AJ257" s="26"/>
      <c r="AK257" s="27"/>
    </row>
    <row r="258" spans="1:37" s="28" customFormat="1" ht="15">
      <c r="A258" s="17">
        <f t="shared" si="21"/>
        <v>250</v>
      </c>
      <c r="B258" s="18" t="s">
        <v>44</v>
      </c>
      <c r="C258" s="17" t="s">
        <v>259</v>
      </c>
      <c r="D258" s="17">
        <v>10401</v>
      </c>
      <c r="E258" s="19">
        <v>44888</v>
      </c>
      <c r="F258" s="20">
        <v>44924</v>
      </c>
      <c r="G258" s="21">
        <v>59700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59700</v>
      </c>
      <c r="P258" s="18">
        <v>0</v>
      </c>
      <c r="Q258" s="24">
        <f t="shared" si="24"/>
        <v>0</v>
      </c>
      <c r="R258" s="25">
        <f t="shared" si="25"/>
        <v>59700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f t="shared" si="27"/>
        <v>0</v>
      </c>
      <c r="AH258" s="24">
        <v>0</v>
      </c>
      <c r="AI258" s="24" t="s">
        <v>256</v>
      </c>
      <c r="AJ258" s="26"/>
      <c r="AK258" s="27"/>
    </row>
    <row r="259" spans="1:37" s="28" customFormat="1" ht="15">
      <c r="A259" s="17">
        <f t="shared" si="21"/>
        <v>251</v>
      </c>
      <c r="B259" s="18" t="s">
        <v>44</v>
      </c>
      <c r="C259" s="17" t="s">
        <v>258</v>
      </c>
      <c r="D259" s="17">
        <v>10400</v>
      </c>
      <c r="E259" s="19">
        <v>44888</v>
      </c>
      <c r="F259" s="20">
        <v>44924</v>
      </c>
      <c r="G259" s="21">
        <v>137966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137966</v>
      </c>
      <c r="P259" s="18">
        <v>0</v>
      </c>
      <c r="Q259" s="24">
        <f t="shared" si="24"/>
        <v>0</v>
      </c>
      <c r="R259" s="25">
        <f t="shared" si="25"/>
        <v>137966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f t="shared" si="27"/>
        <v>0</v>
      </c>
      <c r="AH259" s="24">
        <v>0</v>
      </c>
      <c r="AI259" s="24" t="s">
        <v>256</v>
      </c>
      <c r="AJ259" s="26"/>
      <c r="AK259" s="27"/>
    </row>
    <row r="260" spans="1:37" s="28" customFormat="1" ht="15">
      <c r="A260" s="17">
        <f t="shared" si="21"/>
        <v>252</v>
      </c>
      <c r="B260" s="18" t="s">
        <v>44</v>
      </c>
      <c r="C260" s="17" t="s">
        <v>257</v>
      </c>
      <c r="D260" s="17">
        <v>10402</v>
      </c>
      <c r="E260" s="19">
        <v>44890</v>
      </c>
      <c r="F260" s="20">
        <v>44924</v>
      </c>
      <c r="G260" s="21">
        <v>158324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158324</v>
      </c>
      <c r="P260" s="18">
        <v>0</v>
      </c>
      <c r="Q260" s="24">
        <f t="shared" si="24"/>
        <v>0</v>
      </c>
      <c r="R260" s="25">
        <f t="shared" si="25"/>
        <v>158324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f t="shared" si="27"/>
        <v>0</v>
      </c>
      <c r="AH260" s="24">
        <v>0</v>
      </c>
      <c r="AI260" s="24" t="s">
        <v>256</v>
      </c>
      <c r="AJ260" s="26"/>
      <c r="AK260" s="27"/>
    </row>
    <row r="261" spans="1:37" s="28" customFormat="1" ht="15">
      <c r="A261" s="17">
        <f t="shared" si="21"/>
        <v>253</v>
      </c>
      <c r="B261" s="18" t="s">
        <v>44</v>
      </c>
      <c r="C261" s="17" t="s">
        <v>255</v>
      </c>
      <c r="D261" s="17">
        <v>15325</v>
      </c>
      <c r="E261" s="19">
        <v>45019</v>
      </c>
      <c r="F261" s="20">
        <v>45266</v>
      </c>
      <c r="G261" s="21">
        <v>185029</v>
      </c>
      <c r="H261" s="22">
        <v>0</v>
      </c>
      <c r="I261" s="22">
        <v>0</v>
      </c>
      <c r="J261" s="22">
        <v>185029</v>
      </c>
      <c r="K261" s="23">
        <v>0</v>
      </c>
      <c r="L261" s="22">
        <v>0</v>
      </c>
      <c r="M261" s="22">
        <v>0</v>
      </c>
      <c r="N261" s="22">
        <f t="shared" si="22"/>
        <v>185029</v>
      </c>
      <c r="O261" s="22">
        <f t="shared" si="23"/>
        <v>0</v>
      </c>
      <c r="P261" s="18">
        <v>15325</v>
      </c>
      <c r="Q261" s="24">
        <f t="shared" si="24"/>
        <v>185029</v>
      </c>
      <c r="R261" s="25">
        <f t="shared" si="25"/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f t="shared" si="27"/>
        <v>0</v>
      </c>
      <c r="AH261" s="24">
        <v>0</v>
      </c>
      <c r="AI261" s="24" t="s">
        <v>69</v>
      </c>
      <c r="AJ261" s="26"/>
      <c r="AK261" s="27"/>
    </row>
    <row r="262" spans="1:37" s="28" customFormat="1" ht="15">
      <c r="A262" s="17">
        <f t="shared" si="21"/>
        <v>254</v>
      </c>
      <c r="B262" s="18" t="s">
        <v>44</v>
      </c>
      <c r="C262" s="17" t="s">
        <v>254</v>
      </c>
      <c r="D262" s="17">
        <v>15324</v>
      </c>
      <c r="E262" s="19">
        <v>45019</v>
      </c>
      <c r="F262" s="20">
        <v>45266</v>
      </c>
      <c r="G262" s="21">
        <v>142886</v>
      </c>
      <c r="H262" s="22">
        <v>0</v>
      </c>
      <c r="I262" s="22">
        <v>0</v>
      </c>
      <c r="J262" s="22">
        <v>142886</v>
      </c>
      <c r="K262" s="23">
        <v>0</v>
      </c>
      <c r="L262" s="22">
        <v>0</v>
      </c>
      <c r="M262" s="22">
        <v>0</v>
      </c>
      <c r="N262" s="22">
        <f t="shared" si="22"/>
        <v>142886</v>
      </c>
      <c r="O262" s="22">
        <f t="shared" si="23"/>
        <v>0</v>
      </c>
      <c r="P262" s="18">
        <v>15324</v>
      </c>
      <c r="Q262" s="24">
        <f t="shared" si="24"/>
        <v>142886</v>
      </c>
      <c r="R262" s="25">
        <f t="shared" si="25"/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f t="shared" si="27"/>
        <v>0</v>
      </c>
      <c r="AH262" s="24">
        <v>0</v>
      </c>
      <c r="AI262" s="24" t="s">
        <v>69</v>
      </c>
      <c r="AJ262" s="26"/>
      <c r="AK262" s="27"/>
    </row>
    <row r="263" spans="1:37" s="28" customFormat="1" ht="15">
      <c r="A263" s="17">
        <f t="shared" si="21"/>
        <v>255</v>
      </c>
      <c r="B263" s="18" t="s">
        <v>44</v>
      </c>
      <c r="C263" s="17" t="s">
        <v>253</v>
      </c>
      <c r="D263" s="17">
        <v>15326</v>
      </c>
      <c r="E263" s="19">
        <v>45020</v>
      </c>
      <c r="F263" s="20">
        <v>45266</v>
      </c>
      <c r="G263" s="21">
        <v>121909</v>
      </c>
      <c r="H263" s="22">
        <v>0</v>
      </c>
      <c r="I263" s="22">
        <v>0</v>
      </c>
      <c r="J263" s="22">
        <v>121909</v>
      </c>
      <c r="K263" s="23">
        <v>0</v>
      </c>
      <c r="L263" s="22">
        <v>0</v>
      </c>
      <c r="M263" s="22">
        <v>0</v>
      </c>
      <c r="N263" s="22">
        <f t="shared" si="22"/>
        <v>121909</v>
      </c>
      <c r="O263" s="22">
        <f t="shared" si="23"/>
        <v>0</v>
      </c>
      <c r="P263" s="18">
        <v>15326</v>
      </c>
      <c r="Q263" s="24">
        <f t="shared" si="24"/>
        <v>121909</v>
      </c>
      <c r="R263" s="25">
        <f t="shared" si="25"/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f t="shared" si="27"/>
        <v>0</v>
      </c>
      <c r="AH263" s="24">
        <v>0</v>
      </c>
      <c r="AI263" s="24" t="s">
        <v>69</v>
      </c>
      <c r="AJ263" s="26"/>
      <c r="AK263" s="27"/>
    </row>
    <row r="264" spans="1:37" s="28" customFormat="1" ht="15">
      <c r="A264" s="17">
        <f t="shared" si="21"/>
        <v>256</v>
      </c>
      <c r="B264" s="18" t="s">
        <v>44</v>
      </c>
      <c r="C264" s="17" t="s">
        <v>252</v>
      </c>
      <c r="D264" s="17">
        <v>15327</v>
      </c>
      <c r="E264" s="19">
        <v>45034</v>
      </c>
      <c r="F264" s="20">
        <v>45266</v>
      </c>
      <c r="G264" s="21">
        <v>202456</v>
      </c>
      <c r="H264" s="22">
        <v>0</v>
      </c>
      <c r="I264" s="22">
        <v>0</v>
      </c>
      <c r="J264" s="22">
        <v>202456</v>
      </c>
      <c r="K264" s="23">
        <v>0</v>
      </c>
      <c r="L264" s="22">
        <v>0</v>
      </c>
      <c r="M264" s="22">
        <v>0</v>
      </c>
      <c r="N264" s="22">
        <f t="shared" si="22"/>
        <v>202456</v>
      </c>
      <c r="O264" s="22">
        <f t="shared" si="23"/>
        <v>0</v>
      </c>
      <c r="P264" s="18">
        <v>15327</v>
      </c>
      <c r="Q264" s="24">
        <f t="shared" si="24"/>
        <v>202456</v>
      </c>
      <c r="R264" s="25">
        <f t="shared" si="25"/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f t="shared" si="27"/>
        <v>0</v>
      </c>
      <c r="AH264" s="24">
        <v>0</v>
      </c>
      <c r="AI264" s="24" t="s">
        <v>69</v>
      </c>
      <c r="AJ264" s="26"/>
      <c r="AK264" s="27"/>
    </row>
    <row r="265" spans="1:37" s="28" customFormat="1" ht="15">
      <c r="A265" s="17">
        <f t="shared" si="21"/>
        <v>257</v>
      </c>
      <c r="B265" s="18" t="s">
        <v>44</v>
      </c>
      <c r="C265" s="17" t="s">
        <v>251</v>
      </c>
      <c r="D265" s="17">
        <v>15328</v>
      </c>
      <c r="E265" s="19">
        <v>45038</v>
      </c>
      <c r="F265" s="20">
        <v>45266</v>
      </c>
      <c r="G265" s="21">
        <v>206012</v>
      </c>
      <c r="H265" s="22">
        <v>0</v>
      </c>
      <c r="I265" s="22">
        <v>0</v>
      </c>
      <c r="J265" s="22">
        <v>206012</v>
      </c>
      <c r="K265" s="23">
        <v>0</v>
      </c>
      <c r="L265" s="22">
        <v>0</v>
      </c>
      <c r="M265" s="22">
        <v>0</v>
      </c>
      <c r="N265" s="22">
        <f t="shared" si="22"/>
        <v>206012</v>
      </c>
      <c r="O265" s="22">
        <f t="shared" si="23"/>
        <v>0</v>
      </c>
      <c r="P265" s="18">
        <v>15328</v>
      </c>
      <c r="Q265" s="24">
        <f t="shared" si="24"/>
        <v>206012</v>
      </c>
      <c r="R265" s="25">
        <f t="shared" si="25"/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f t="shared" si="27"/>
        <v>0</v>
      </c>
      <c r="AH265" s="24">
        <v>0</v>
      </c>
      <c r="AI265" s="24" t="s">
        <v>69</v>
      </c>
      <c r="AJ265" s="26"/>
      <c r="AK265" s="27"/>
    </row>
    <row r="266" spans="1:37" s="28" customFormat="1" ht="15">
      <c r="A266" s="17">
        <f t="shared" si="21"/>
        <v>258</v>
      </c>
      <c r="B266" s="18" t="s">
        <v>44</v>
      </c>
      <c r="C266" s="17" t="s">
        <v>250</v>
      </c>
      <c r="D266" s="17">
        <v>15330</v>
      </c>
      <c r="E266" s="19">
        <v>45039</v>
      </c>
      <c r="F266" s="20">
        <v>45266</v>
      </c>
      <c r="G266" s="21">
        <v>178677</v>
      </c>
      <c r="H266" s="22">
        <v>0</v>
      </c>
      <c r="I266" s="22">
        <v>0</v>
      </c>
      <c r="J266" s="22">
        <v>178677</v>
      </c>
      <c r="K266" s="23">
        <v>0</v>
      </c>
      <c r="L266" s="22">
        <v>0</v>
      </c>
      <c r="M266" s="22">
        <v>0</v>
      </c>
      <c r="N266" s="22">
        <f t="shared" si="22"/>
        <v>178677</v>
      </c>
      <c r="O266" s="22">
        <f t="shared" si="23"/>
        <v>0</v>
      </c>
      <c r="P266" s="18">
        <v>15330</v>
      </c>
      <c r="Q266" s="24">
        <f t="shared" si="24"/>
        <v>178677</v>
      </c>
      <c r="R266" s="25">
        <f t="shared" si="25"/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f t="shared" si="27"/>
        <v>0</v>
      </c>
      <c r="AH266" s="24">
        <v>0</v>
      </c>
      <c r="AI266" s="24" t="s">
        <v>69</v>
      </c>
      <c r="AJ266" s="26"/>
      <c r="AK266" s="27"/>
    </row>
    <row r="267" spans="1:37" s="28" customFormat="1" ht="15">
      <c r="A267" s="17">
        <f t="shared" si="28" ref="A267:A330">+A266+1</f>
        <v>259</v>
      </c>
      <c r="B267" s="18" t="s">
        <v>44</v>
      </c>
      <c r="C267" s="17" t="s">
        <v>249</v>
      </c>
      <c r="D267" s="17">
        <v>15329</v>
      </c>
      <c r="E267" s="19">
        <v>45039</v>
      </c>
      <c r="F267" s="20">
        <v>45266</v>
      </c>
      <c r="G267" s="21">
        <v>117273</v>
      </c>
      <c r="H267" s="22">
        <v>0</v>
      </c>
      <c r="I267" s="22">
        <v>0</v>
      </c>
      <c r="J267" s="22">
        <v>117273</v>
      </c>
      <c r="K267" s="23">
        <v>0</v>
      </c>
      <c r="L267" s="22">
        <v>0</v>
      </c>
      <c r="M267" s="22">
        <v>0</v>
      </c>
      <c r="N267" s="22">
        <f t="shared" si="29" ref="N267:N330">+SUM(J267:M267)</f>
        <v>117273</v>
      </c>
      <c r="O267" s="22">
        <f t="shared" si="30" ref="O267:O330">+G267-I267-N267</f>
        <v>0</v>
      </c>
      <c r="P267" s="18">
        <v>15329</v>
      </c>
      <c r="Q267" s="24">
        <f t="shared" si="31" ref="Q267:Q330">+IF(P267&gt;0,G267,0)</f>
        <v>117273</v>
      </c>
      <c r="R267" s="25">
        <f t="shared" si="32" ref="R267:R330">IF(P267=0,G267,0)</f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f t="shared" si="33" ref="Z267:Z330">+X267-AE267+IF(X267-AE267&lt;-1,-X267+AE267,0)</f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f t="shared" si="34" ref="AG267:AG330">+G267-I267-N267-R267-Z267-AC267-AE267-S267-U267</f>
        <v>0</v>
      </c>
      <c r="AH267" s="24">
        <v>0</v>
      </c>
      <c r="AI267" s="24" t="s">
        <v>69</v>
      </c>
      <c r="AJ267" s="26"/>
      <c r="AK267" s="27"/>
    </row>
    <row r="268" spans="1:37" s="28" customFormat="1" ht="15">
      <c r="A268" s="17">
        <f t="shared" si="28"/>
        <v>260</v>
      </c>
      <c r="B268" s="18" t="s">
        <v>44</v>
      </c>
      <c r="C268" s="17" t="s">
        <v>248</v>
      </c>
      <c r="D268" s="17">
        <v>15331</v>
      </c>
      <c r="E268" s="19">
        <v>45044</v>
      </c>
      <c r="F268" s="20">
        <v>45266</v>
      </c>
      <c r="G268" s="21">
        <v>10779</v>
      </c>
      <c r="H268" s="22">
        <v>0</v>
      </c>
      <c r="I268" s="22">
        <v>0</v>
      </c>
      <c r="J268" s="22">
        <v>0</v>
      </c>
      <c r="K268" s="23">
        <v>10779</v>
      </c>
      <c r="L268" s="22">
        <v>0</v>
      </c>
      <c r="M268" s="22">
        <v>0</v>
      </c>
      <c r="N268" s="22">
        <f t="shared" si="29"/>
        <v>10779</v>
      </c>
      <c r="O268" s="22">
        <f t="shared" si="30"/>
        <v>0</v>
      </c>
      <c r="P268" s="18">
        <v>15331</v>
      </c>
      <c r="Q268" s="24">
        <f t="shared" si="31"/>
        <v>10779</v>
      </c>
      <c r="R268" s="25">
        <f t="shared" si="32"/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f t="shared" si="33"/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f t="shared" si="34"/>
        <v>0</v>
      </c>
      <c r="AH268" s="24">
        <v>0</v>
      </c>
      <c r="AI268" s="24" t="s">
        <v>69</v>
      </c>
      <c r="AJ268" s="26"/>
      <c r="AK268" s="27"/>
    </row>
    <row r="269" spans="1:37" s="28" customFormat="1" ht="15">
      <c r="A269" s="17">
        <f t="shared" si="28"/>
        <v>261</v>
      </c>
      <c r="B269" s="18" t="s">
        <v>44</v>
      </c>
      <c r="C269" s="17" t="s">
        <v>247</v>
      </c>
      <c r="D269" s="17">
        <v>11087</v>
      </c>
      <c r="E269" s="19">
        <v>45051</v>
      </c>
      <c r="F269" s="20">
        <v>45247</v>
      </c>
      <c r="G269" s="21">
        <v>1483897</v>
      </c>
      <c r="H269" s="22">
        <v>0</v>
      </c>
      <c r="I269" s="22">
        <v>0</v>
      </c>
      <c r="J269" s="22">
        <v>0</v>
      </c>
      <c r="K269" s="23">
        <v>1483897</v>
      </c>
      <c r="L269" s="22">
        <v>0</v>
      </c>
      <c r="M269" s="22">
        <v>0</v>
      </c>
      <c r="N269" s="22">
        <f t="shared" si="29"/>
        <v>1483897</v>
      </c>
      <c r="O269" s="22">
        <f t="shared" si="30"/>
        <v>0</v>
      </c>
      <c r="P269" s="18">
        <v>11087</v>
      </c>
      <c r="Q269" s="24">
        <f t="shared" si="31"/>
        <v>1483897</v>
      </c>
      <c r="R269" s="25">
        <f t="shared" si="32"/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f t="shared" si="33"/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f t="shared" si="34"/>
        <v>0</v>
      </c>
      <c r="AH269" s="24">
        <v>0</v>
      </c>
      <c r="AI269" s="24" t="s">
        <v>69</v>
      </c>
      <c r="AJ269" s="26"/>
      <c r="AK269" s="27"/>
    </row>
    <row r="270" spans="1:37" s="28" customFormat="1" ht="15">
      <c r="A270" s="17">
        <f t="shared" si="28"/>
        <v>262</v>
      </c>
      <c r="B270" s="18" t="s">
        <v>44</v>
      </c>
      <c r="C270" s="17" t="s">
        <v>246</v>
      </c>
      <c r="D270" s="17">
        <v>11092</v>
      </c>
      <c r="E270" s="19">
        <v>45054</v>
      </c>
      <c r="F270" s="20">
        <v>45247</v>
      </c>
      <c r="G270" s="21">
        <v>17423</v>
      </c>
      <c r="H270" s="22">
        <v>0</v>
      </c>
      <c r="I270" s="22">
        <v>0</v>
      </c>
      <c r="J270" s="22">
        <v>0</v>
      </c>
      <c r="K270" s="23">
        <v>17423</v>
      </c>
      <c r="L270" s="22">
        <v>0</v>
      </c>
      <c r="M270" s="22">
        <v>0</v>
      </c>
      <c r="N270" s="22">
        <f t="shared" si="29"/>
        <v>17423</v>
      </c>
      <c r="O270" s="22">
        <f t="shared" si="30"/>
        <v>0</v>
      </c>
      <c r="P270" s="18">
        <v>11092</v>
      </c>
      <c r="Q270" s="24">
        <f t="shared" si="31"/>
        <v>17423</v>
      </c>
      <c r="R270" s="25">
        <f t="shared" si="32"/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f t="shared" si="34"/>
        <v>0</v>
      </c>
      <c r="AH270" s="24">
        <v>0</v>
      </c>
      <c r="AI270" s="24" t="s">
        <v>69</v>
      </c>
      <c r="AJ270" s="26"/>
      <c r="AK270" s="27"/>
    </row>
    <row r="271" spans="1:37" s="28" customFormat="1" ht="15">
      <c r="A271" s="17">
        <f t="shared" si="28"/>
        <v>263</v>
      </c>
      <c r="B271" s="18" t="s">
        <v>44</v>
      </c>
      <c r="C271" s="17" t="s">
        <v>245</v>
      </c>
      <c r="D271" s="17">
        <v>15246</v>
      </c>
      <c r="E271" s="19">
        <v>45079</v>
      </c>
      <c r="F271" s="20">
        <v>45247</v>
      </c>
      <c r="G271" s="21">
        <v>2549025</v>
      </c>
      <c r="H271" s="22">
        <v>0</v>
      </c>
      <c r="I271" s="22">
        <v>0</v>
      </c>
      <c r="J271" s="22">
        <v>0</v>
      </c>
      <c r="K271" s="23">
        <v>2549025</v>
      </c>
      <c r="L271" s="22">
        <v>0</v>
      </c>
      <c r="M271" s="22">
        <v>0</v>
      </c>
      <c r="N271" s="22">
        <f t="shared" si="29"/>
        <v>2549025</v>
      </c>
      <c r="O271" s="22">
        <f t="shared" si="30"/>
        <v>0</v>
      </c>
      <c r="P271" s="18">
        <v>15246</v>
      </c>
      <c r="Q271" s="24">
        <f t="shared" si="31"/>
        <v>2549025</v>
      </c>
      <c r="R271" s="25">
        <f t="shared" si="32"/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f t="shared" si="34"/>
        <v>0</v>
      </c>
      <c r="AH271" s="24">
        <v>0</v>
      </c>
      <c r="AI271" s="24" t="s">
        <v>69</v>
      </c>
      <c r="AJ271" s="26"/>
      <c r="AK271" s="27"/>
    </row>
    <row r="272" spans="1:37" s="28" customFormat="1" ht="15">
      <c r="A272" s="17">
        <f t="shared" si="28"/>
        <v>264</v>
      </c>
      <c r="B272" s="18" t="s">
        <v>44</v>
      </c>
      <c r="C272" s="17" t="s">
        <v>244</v>
      </c>
      <c r="D272" s="17">
        <v>15248</v>
      </c>
      <c r="E272" s="19">
        <v>45088</v>
      </c>
      <c r="F272" s="20">
        <v>45247</v>
      </c>
      <c r="G272" s="21">
        <v>141402</v>
      </c>
      <c r="H272" s="22">
        <v>0</v>
      </c>
      <c r="I272" s="22">
        <v>0</v>
      </c>
      <c r="J272" s="22">
        <v>141402</v>
      </c>
      <c r="K272" s="23">
        <v>0</v>
      </c>
      <c r="L272" s="22">
        <v>0</v>
      </c>
      <c r="M272" s="22">
        <v>0</v>
      </c>
      <c r="N272" s="22">
        <f t="shared" si="29"/>
        <v>141402</v>
      </c>
      <c r="O272" s="22">
        <f t="shared" si="30"/>
        <v>0</v>
      </c>
      <c r="P272" s="18">
        <v>15248</v>
      </c>
      <c r="Q272" s="24">
        <f t="shared" si="31"/>
        <v>141402</v>
      </c>
      <c r="R272" s="25">
        <f t="shared" si="32"/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f t="shared" si="34"/>
        <v>0</v>
      </c>
      <c r="AH272" s="24">
        <v>0</v>
      </c>
      <c r="AI272" s="24" t="s">
        <v>69</v>
      </c>
      <c r="AJ272" s="26"/>
      <c r="AK272" s="27"/>
    </row>
    <row r="273" spans="1:37" s="28" customFormat="1" ht="15">
      <c r="A273" s="17">
        <f t="shared" si="28"/>
        <v>265</v>
      </c>
      <c r="B273" s="18" t="s">
        <v>44</v>
      </c>
      <c r="C273" s="17" t="s">
        <v>243</v>
      </c>
      <c r="D273" s="17">
        <v>15377</v>
      </c>
      <c r="E273" s="19">
        <v>45112</v>
      </c>
      <c r="F273" s="20">
        <v>45271</v>
      </c>
      <c r="G273" s="21">
        <v>156688</v>
      </c>
      <c r="H273" s="22">
        <v>0</v>
      </c>
      <c r="I273" s="22">
        <v>0</v>
      </c>
      <c r="J273" s="22">
        <v>156688</v>
      </c>
      <c r="K273" s="23">
        <v>0</v>
      </c>
      <c r="L273" s="22">
        <v>0</v>
      </c>
      <c r="M273" s="22">
        <v>0</v>
      </c>
      <c r="N273" s="22">
        <f t="shared" si="29"/>
        <v>156688</v>
      </c>
      <c r="O273" s="22">
        <f t="shared" si="30"/>
        <v>0</v>
      </c>
      <c r="P273" s="18">
        <v>15377</v>
      </c>
      <c r="Q273" s="24">
        <f t="shared" si="31"/>
        <v>156688</v>
      </c>
      <c r="R273" s="25">
        <f t="shared" si="32"/>
        <v>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f t="shared" si="34"/>
        <v>0</v>
      </c>
      <c r="AH273" s="24">
        <v>0</v>
      </c>
      <c r="AI273" s="24" t="s">
        <v>69</v>
      </c>
      <c r="AJ273" s="26"/>
      <c r="AK273" s="27"/>
    </row>
    <row r="274" spans="1:37" s="28" customFormat="1" ht="15">
      <c r="A274" s="17">
        <f t="shared" si="28"/>
        <v>266</v>
      </c>
      <c r="B274" s="18" t="s">
        <v>44</v>
      </c>
      <c r="C274" s="17" t="s">
        <v>242</v>
      </c>
      <c r="D274" s="17">
        <v>15379</v>
      </c>
      <c r="E274" s="19">
        <v>45114</v>
      </c>
      <c r="F274" s="20">
        <v>45271</v>
      </c>
      <c r="G274" s="21">
        <v>174952</v>
      </c>
      <c r="H274" s="22">
        <v>0</v>
      </c>
      <c r="I274" s="22">
        <v>0</v>
      </c>
      <c r="J274" s="22">
        <v>174952</v>
      </c>
      <c r="K274" s="23">
        <v>0</v>
      </c>
      <c r="L274" s="22">
        <v>0</v>
      </c>
      <c r="M274" s="22">
        <v>0</v>
      </c>
      <c r="N274" s="22">
        <f t="shared" si="29"/>
        <v>174952</v>
      </c>
      <c r="O274" s="22">
        <f t="shared" si="30"/>
        <v>0</v>
      </c>
      <c r="P274" s="18">
        <v>15379</v>
      </c>
      <c r="Q274" s="24">
        <f t="shared" si="31"/>
        <v>174952</v>
      </c>
      <c r="R274" s="25">
        <f t="shared" si="32"/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f t="shared" si="34"/>
        <v>0</v>
      </c>
      <c r="AH274" s="24">
        <v>0</v>
      </c>
      <c r="AI274" s="24" t="s">
        <v>69</v>
      </c>
      <c r="AJ274" s="26"/>
      <c r="AK274" s="27"/>
    </row>
    <row r="275" spans="1:37" s="28" customFormat="1" ht="15">
      <c r="A275" s="17">
        <f t="shared" si="28"/>
        <v>267</v>
      </c>
      <c r="B275" s="18" t="s">
        <v>44</v>
      </c>
      <c r="C275" s="17" t="s">
        <v>241</v>
      </c>
      <c r="D275" s="17">
        <v>15376</v>
      </c>
      <c r="E275" s="19">
        <v>45116</v>
      </c>
      <c r="F275" s="20">
        <v>45271</v>
      </c>
      <c r="G275" s="21">
        <v>123176</v>
      </c>
      <c r="H275" s="22">
        <v>0</v>
      </c>
      <c r="I275" s="22">
        <v>0</v>
      </c>
      <c r="J275" s="22">
        <v>123176</v>
      </c>
      <c r="K275" s="23">
        <v>0</v>
      </c>
      <c r="L275" s="22">
        <v>0</v>
      </c>
      <c r="M275" s="22">
        <v>0</v>
      </c>
      <c r="N275" s="22">
        <f t="shared" si="29"/>
        <v>123176</v>
      </c>
      <c r="O275" s="22">
        <f t="shared" si="30"/>
        <v>0</v>
      </c>
      <c r="P275" s="18">
        <v>15376</v>
      </c>
      <c r="Q275" s="24">
        <f t="shared" si="31"/>
        <v>123176</v>
      </c>
      <c r="R275" s="25">
        <f t="shared" si="32"/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f t="shared" si="34"/>
        <v>0</v>
      </c>
      <c r="AH275" s="24">
        <v>0</v>
      </c>
      <c r="AI275" s="24" t="s">
        <v>69</v>
      </c>
      <c r="AJ275" s="26"/>
      <c r="AK275" s="27"/>
    </row>
    <row r="276" spans="1:37" s="28" customFormat="1" ht="15">
      <c r="A276" s="17">
        <f t="shared" si="28"/>
        <v>268</v>
      </c>
      <c r="B276" s="18" t="s">
        <v>44</v>
      </c>
      <c r="C276" s="17" t="s">
        <v>240</v>
      </c>
      <c r="D276" s="17">
        <v>15380</v>
      </c>
      <c r="E276" s="19">
        <v>45118</v>
      </c>
      <c r="F276" s="20">
        <v>45271</v>
      </c>
      <c r="G276" s="21">
        <v>123345</v>
      </c>
      <c r="H276" s="22">
        <v>0</v>
      </c>
      <c r="I276" s="22">
        <v>0</v>
      </c>
      <c r="J276" s="22">
        <v>123345</v>
      </c>
      <c r="K276" s="23">
        <v>0</v>
      </c>
      <c r="L276" s="22">
        <v>0</v>
      </c>
      <c r="M276" s="22">
        <v>0</v>
      </c>
      <c r="N276" s="22">
        <f t="shared" si="29"/>
        <v>123345</v>
      </c>
      <c r="O276" s="22">
        <f t="shared" si="30"/>
        <v>0</v>
      </c>
      <c r="P276" s="18">
        <v>15380</v>
      </c>
      <c r="Q276" s="24">
        <f t="shared" si="31"/>
        <v>123345</v>
      </c>
      <c r="R276" s="25">
        <f t="shared" si="32"/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f t="shared" si="34"/>
        <v>0</v>
      </c>
      <c r="AH276" s="24">
        <v>0</v>
      </c>
      <c r="AI276" s="24" t="s">
        <v>69</v>
      </c>
      <c r="AJ276" s="26"/>
      <c r="AK276" s="27"/>
    </row>
    <row r="277" spans="1:37" s="28" customFormat="1" ht="15">
      <c r="A277" s="17">
        <f t="shared" si="28"/>
        <v>269</v>
      </c>
      <c r="B277" s="18" t="s">
        <v>44</v>
      </c>
      <c r="C277" s="17" t="s">
        <v>239</v>
      </c>
      <c r="D277" s="17">
        <v>15386</v>
      </c>
      <c r="E277" s="19">
        <v>45121</v>
      </c>
      <c r="F277" s="20">
        <v>45271</v>
      </c>
      <c r="G277" s="21">
        <v>145136</v>
      </c>
      <c r="H277" s="22">
        <v>0</v>
      </c>
      <c r="I277" s="22">
        <v>0</v>
      </c>
      <c r="J277" s="22">
        <v>145136</v>
      </c>
      <c r="K277" s="23">
        <v>0</v>
      </c>
      <c r="L277" s="22">
        <v>0</v>
      </c>
      <c r="M277" s="22">
        <v>0</v>
      </c>
      <c r="N277" s="22">
        <f t="shared" si="29"/>
        <v>145136</v>
      </c>
      <c r="O277" s="22">
        <f t="shared" si="30"/>
        <v>0</v>
      </c>
      <c r="P277" s="18">
        <v>15386</v>
      </c>
      <c r="Q277" s="24">
        <f t="shared" si="31"/>
        <v>145136</v>
      </c>
      <c r="R277" s="25">
        <f t="shared" si="32"/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f t="shared" si="34"/>
        <v>0</v>
      </c>
      <c r="AH277" s="24">
        <v>0</v>
      </c>
      <c r="AI277" s="24" t="s">
        <v>69</v>
      </c>
      <c r="AJ277" s="26"/>
      <c r="AK277" s="27"/>
    </row>
    <row r="278" spans="1:37" s="28" customFormat="1" ht="15">
      <c r="A278" s="17">
        <f t="shared" si="28"/>
        <v>270</v>
      </c>
      <c r="B278" s="18" t="s">
        <v>44</v>
      </c>
      <c r="C278" s="17" t="s">
        <v>238</v>
      </c>
      <c r="D278" s="17">
        <v>15385</v>
      </c>
      <c r="E278" s="19">
        <v>45127</v>
      </c>
      <c r="F278" s="20">
        <v>45271</v>
      </c>
      <c r="G278" s="21">
        <v>129322</v>
      </c>
      <c r="H278" s="22">
        <v>0</v>
      </c>
      <c r="I278" s="22">
        <v>0</v>
      </c>
      <c r="J278" s="22">
        <v>129322</v>
      </c>
      <c r="K278" s="23">
        <v>0</v>
      </c>
      <c r="L278" s="22">
        <v>0</v>
      </c>
      <c r="M278" s="22">
        <v>0</v>
      </c>
      <c r="N278" s="22">
        <f t="shared" si="29"/>
        <v>129322</v>
      </c>
      <c r="O278" s="22">
        <f t="shared" si="30"/>
        <v>0</v>
      </c>
      <c r="P278" s="18">
        <v>15385</v>
      </c>
      <c r="Q278" s="24">
        <f t="shared" si="31"/>
        <v>129322</v>
      </c>
      <c r="R278" s="25">
        <f t="shared" si="32"/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f t="shared" si="34"/>
        <v>0</v>
      </c>
      <c r="AH278" s="24">
        <v>0</v>
      </c>
      <c r="AI278" s="24" t="s">
        <v>69</v>
      </c>
      <c r="AJ278" s="26"/>
      <c r="AK278" s="27"/>
    </row>
    <row r="279" spans="1:37" s="28" customFormat="1" ht="15">
      <c r="A279" s="17">
        <f t="shared" si="28"/>
        <v>271</v>
      </c>
      <c r="B279" s="18" t="s">
        <v>44</v>
      </c>
      <c r="C279" s="17" t="s">
        <v>237</v>
      </c>
      <c r="D279" s="17">
        <v>15378</v>
      </c>
      <c r="E279" s="19">
        <v>45127</v>
      </c>
      <c r="F279" s="20">
        <v>45271</v>
      </c>
      <c r="G279" s="21">
        <v>142070</v>
      </c>
      <c r="H279" s="22">
        <v>0</v>
      </c>
      <c r="I279" s="22">
        <v>0</v>
      </c>
      <c r="J279" s="22">
        <v>142070</v>
      </c>
      <c r="K279" s="23">
        <v>0</v>
      </c>
      <c r="L279" s="22">
        <v>0</v>
      </c>
      <c r="M279" s="22">
        <v>0</v>
      </c>
      <c r="N279" s="22">
        <f t="shared" si="29"/>
        <v>142070</v>
      </c>
      <c r="O279" s="22">
        <f t="shared" si="30"/>
        <v>0</v>
      </c>
      <c r="P279" s="18">
        <v>15378</v>
      </c>
      <c r="Q279" s="24">
        <f t="shared" si="31"/>
        <v>142070</v>
      </c>
      <c r="R279" s="25">
        <f t="shared" si="32"/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f t="shared" si="34"/>
        <v>0</v>
      </c>
      <c r="AH279" s="24">
        <v>0</v>
      </c>
      <c r="AI279" s="24" t="s">
        <v>69</v>
      </c>
      <c r="AJ279" s="26"/>
      <c r="AK279" s="27"/>
    </row>
    <row r="280" spans="1:37" s="28" customFormat="1" ht="15">
      <c r="A280" s="17">
        <f t="shared" si="28"/>
        <v>272</v>
      </c>
      <c r="B280" s="18" t="s">
        <v>44</v>
      </c>
      <c r="C280" s="17" t="s">
        <v>236</v>
      </c>
      <c r="D280" s="17">
        <v>15383</v>
      </c>
      <c r="E280" s="19">
        <v>45127</v>
      </c>
      <c r="F280" s="20">
        <v>45271</v>
      </c>
      <c r="G280" s="21">
        <v>182563</v>
      </c>
      <c r="H280" s="22">
        <v>0</v>
      </c>
      <c r="I280" s="22">
        <v>0</v>
      </c>
      <c r="J280" s="22">
        <v>182563</v>
      </c>
      <c r="K280" s="23">
        <v>0</v>
      </c>
      <c r="L280" s="22">
        <v>0</v>
      </c>
      <c r="M280" s="22">
        <v>0</v>
      </c>
      <c r="N280" s="22">
        <f t="shared" si="29"/>
        <v>182563</v>
      </c>
      <c r="O280" s="22">
        <f t="shared" si="30"/>
        <v>0</v>
      </c>
      <c r="P280" s="18">
        <v>15383</v>
      </c>
      <c r="Q280" s="24">
        <f t="shared" si="31"/>
        <v>182563</v>
      </c>
      <c r="R280" s="25">
        <f t="shared" si="32"/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f t="shared" si="34"/>
        <v>0</v>
      </c>
      <c r="AH280" s="24">
        <v>0</v>
      </c>
      <c r="AI280" s="24" t="s">
        <v>69</v>
      </c>
      <c r="AJ280" s="26"/>
      <c r="AK280" s="27"/>
    </row>
    <row r="281" spans="1:37" s="28" customFormat="1" ht="15">
      <c r="A281" s="17">
        <f t="shared" si="28"/>
        <v>273</v>
      </c>
      <c r="B281" s="18" t="s">
        <v>44</v>
      </c>
      <c r="C281" s="17" t="s">
        <v>235</v>
      </c>
      <c r="D281" s="17">
        <v>15384</v>
      </c>
      <c r="E281" s="19">
        <v>45127</v>
      </c>
      <c r="F281" s="20">
        <v>45271</v>
      </c>
      <c r="G281" s="21">
        <v>206352</v>
      </c>
      <c r="H281" s="22">
        <v>0</v>
      </c>
      <c r="I281" s="22">
        <v>0</v>
      </c>
      <c r="J281" s="22">
        <v>206352</v>
      </c>
      <c r="K281" s="23">
        <v>0</v>
      </c>
      <c r="L281" s="22">
        <v>0</v>
      </c>
      <c r="M281" s="22">
        <v>0</v>
      </c>
      <c r="N281" s="22">
        <f t="shared" si="29"/>
        <v>206352</v>
      </c>
      <c r="O281" s="22">
        <f t="shared" si="30"/>
        <v>0</v>
      </c>
      <c r="P281" s="18">
        <v>15384</v>
      </c>
      <c r="Q281" s="24">
        <f t="shared" si="31"/>
        <v>206352</v>
      </c>
      <c r="R281" s="25">
        <f t="shared" si="32"/>
        <v>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f t="shared" si="34"/>
        <v>0</v>
      </c>
      <c r="AH281" s="24">
        <v>0</v>
      </c>
      <c r="AI281" s="24" t="s">
        <v>69</v>
      </c>
      <c r="AJ281" s="26"/>
      <c r="AK281" s="27"/>
    </row>
    <row r="282" spans="1:37" s="28" customFormat="1" ht="15">
      <c r="A282" s="17">
        <f t="shared" si="28"/>
        <v>274</v>
      </c>
      <c r="B282" s="18" t="s">
        <v>44</v>
      </c>
      <c r="C282" s="17" t="s">
        <v>234</v>
      </c>
      <c r="D282" s="17">
        <v>15382</v>
      </c>
      <c r="E282" s="19">
        <v>45128</v>
      </c>
      <c r="F282" s="20">
        <v>45271</v>
      </c>
      <c r="G282" s="21">
        <v>130954</v>
      </c>
      <c r="H282" s="22">
        <v>0</v>
      </c>
      <c r="I282" s="22">
        <v>0</v>
      </c>
      <c r="J282" s="22">
        <v>0</v>
      </c>
      <c r="K282" s="23">
        <v>130954</v>
      </c>
      <c r="L282" s="22">
        <v>0</v>
      </c>
      <c r="M282" s="22">
        <v>0</v>
      </c>
      <c r="N282" s="22">
        <f t="shared" si="29"/>
        <v>130954</v>
      </c>
      <c r="O282" s="22">
        <f t="shared" si="30"/>
        <v>0</v>
      </c>
      <c r="P282" s="18">
        <v>15382</v>
      </c>
      <c r="Q282" s="24">
        <f t="shared" si="31"/>
        <v>130954</v>
      </c>
      <c r="R282" s="25">
        <f t="shared" si="32"/>
        <v>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f t="shared" si="34"/>
        <v>0</v>
      </c>
      <c r="AH282" s="24">
        <v>0</v>
      </c>
      <c r="AI282" s="24" t="s">
        <v>69</v>
      </c>
      <c r="AJ282" s="26"/>
      <c r="AK282" s="27"/>
    </row>
    <row r="283" spans="1:37" s="28" customFormat="1" ht="15">
      <c r="A283" s="17">
        <f t="shared" si="28"/>
        <v>275</v>
      </c>
      <c r="B283" s="18" t="s">
        <v>44</v>
      </c>
      <c r="C283" s="17" t="s">
        <v>233</v>
      </c>
      <c r="D283" s="17">
        <v>15381</v>
      </c>
      <c r="E283" s="19">
        <v>45129</v>
      </c>
      <c r="F283" s="20">
        <v>45271</v>
      </c>
      <c r="G283" s="21">
        <v>202937</v>
      </c>
      <c r="H283" s="22">
        <v>0</v>
      </c>
      <c r="I283" s="22">
        <v>0</v>
      </c>
      <c r="J283" s="22">
        <v>202937</v>
      </c>
      <c r="K283" s="23">
        <v>0</v>
      </c>
      <c r="L283" s="22">
        <v>0</v>
      </c>
      <c r="M283" s="22">
        <v>0</v>
      </c>
      <c r="N283" s="22">
        <f t="shared" si="29"/>
        <v>202937</v>
      </c>
      <c r="O283" s="22">
        <f t="shared" si="30"/>
        <v>0</v>
      </c>
      <c r="P283" s="18">
        <v>15381</v>
      </c>
      <c r="Q283" s="24">
        <f t="shared" si="31"/>
        <v>202937</v>
      </c>
      <c r="R283" s="25">
        <f t="shared" si="32"/>
        <v>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f t="shared" si="34"/>
        <v>0</v>
      </c>
      <c r="AH283" s="24">
        <v>0</v>
      </c>
      <c r="AI283" s="24" t="s">
        <v>69</v>
      </c>
      <c r="AJ283" s="26"/>
      <c r="AK283" s="27"/>
    </row>
    <row r="284" spans="1:37" s="28" customFormat="1" ht="15">
      <c r="A284" s="17">
        <f t="shared" si="28"/>
        <v>276</v>
      </c>
      <c r="B284" s="18" t="s">
        <v>44</v>
      </c>
      <c r="C284" s="17" t="s">
        <v>232</v>
      </c>
      <c r="D284" s="17">
        <v>15387</v>
      </c>
      <c r="E284" s="19">
        <v>45133</v>
      </c>
      <c r="F284" s="20">
        <v>45271</v>
      </c>
      <c r="G284" s="21">
        <v>243511</v>
      </c>
      <c r="H284" s="22">
        <v>0</v>
      </c>
      <c r="I284" s="22">
        <v>0</v>
      </c>
      <c r="J284" s="22">
        <v>243511</v>
      </c>
      <c r="K284" s="23">
        <v>0</v>
      </c>
      <c r="L284" s="22">
        <v>0</v>
      </c>
      <c r="M284" s="22">
        <v>0</v>
      </c>
      <c r="N284" s="22">
        <f t="shared" si="29"/>
        <v>243511</v>
      </c>
      <c r="O284" s="22">
        <f t="shared" si="30"/>
        <v>0</v>
      </c>
      <c r="P284" s="18">
        <v>15387</v>
      </c>
      <c r="Q284" s="24">
        <f t="shared" si="31"/>
        <v>243511</v>
      </c>
      <c r="R284" s="25">
        <f t="shared" si="32"/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f t="shared" si="34"/>
        <v>0</v>
      </c>
      <c r="AH284" s="24">
        <v>0</v>
      </c>
      <c r="AI284" s="24" t="s">
        <v>69</v>
      </c>
      <c r="AJ284" s="26"/>
      <c r="AK284" s="27"/>
    </row>
    <row r="285" spans="1:37" s="28" customFormat="1" ht="15">
      <c r="A285" s="17">
        <f t="shared" si="28"/>
        <v>277</v>
      </c>
      <c r="B285" s="18" t="s">
        <v>44</v>
      </c>
      <c r="C285" s="17" t="s">
        <v>231</v>
      </c>
      <c r="D285" s="17">
        <v>15258</v>
      </c>
      <c r="E285" s="19">
        <v>45140</v>
      </c>
      <c r="F285" s="20">
        <v>45265</v>
      </c>
      <c r="G285" s="21">
        <v>503044</v>
      </c>
      <c r="H285" s="22">
        <v>0</v>
      </c>
      <c r="I285" s="22">
        <v>0</v>
      </c>
      <c r="J285" s="22">
        <v>503044</v>
      </c>
      <c r="K285" s="23">
        <v>0</v>
      </c>
      <c r="L285" s="22">
        <v>0</v>
      </c>
      <c r="M285" s="22">
        <v>0</v>
      </c>
      <c r="N285" s="22">
        <f t="shared" si="29"/>
        <v>503044</v>
      </c>
      <c r="O285" s="22">
        <f t="shared" si="30"/>
        <v>0</v>
      </c>
      <c r="P285" s="18">
        <v>15258</v>
      </c>
      <c r="Q285" s="24">
        <f t="shared" si="31"/>
        <v>503044</v>
      </c>
      <c r="R285" s="25">
        <f t="shared" si="32"/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f t="shared" si="34"/>
        <v>0</v>
      </c>
      <c r="AH285" s="24">
        <v>0</v>
      </c>
      <c r="AI285" s="24" t="s">
        <v>69</v>
      </c>
      <c r="AJ285" s="26"/>
      <c r="AK285" s="27"/>
    </row>
    <row r="286" spans="1:37" s="28" customFormat="1" ht="15">
      <c r="A286" s="17">
        <f t="shared" si="28"/>
        <v>278</v>
      </c>
      <c r="B286" s="18" t="s">
        <v>44</v>
      </c>
      <c r="C286" s="17" t="s">
        <v>230</v>
      </c>
      <c r="D286" s="17">
        <v>15255</v>
      </c>
      <c r="E286" s="19">
        <v>45145</v>
      </c>
      <c r="F286" s="20">
        <v>45265</v>
      </c>
      <c r="G286" s="21">
        <v>156026</v>
      </c>
      <c r="H286" s="22">
        <v>0</v>
      </c>
      <c r="I286" s="22">
        <v>0</v>
      </c>
      <c r="J286" s="22">
        <v>156026</v>
      </c>
      <c r="K286" s="23">
        <v>0</v>
      </c>
      <c r="L286" s="22">
        <v>0</v>
      </c>
      <c r="M286" s="22">
        <v>0</v>
      </c>
      <c r="N286" s="22">
        <f t="shared" si="29"/>
        <v>156026</v>
      </c>
      <c r="O286" s="22">
        <f t="shared" si="30"/>
        <v>0</v>
      </c>
      <c r="P286" s="18">
        <v>15255</v>
      </c>
      <c r="Q286" s="24">
        <f t="shared" si="31"/>
        <v>156026</v>
      </c>
      <c r="R286" s="25">
        <f t="shared" si="32"/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f t="shared" si="34"/>
        <v>0</v>
      </c>
      <c r="AH286" s="24">
        <v>0</v>
      </c>
      <c r="AI286" s="24" t="s">
        <v>69</v>
      </c>
      <c r="AJ286" s="26"/>
      <c r="AK286" s="27"/>
    </row>
    <row r="287" spans="1:37" s="28" customFormat="1" ht="15">
      <c r="A287" s="17">
        <f t="shared" si="28"/>
        <v>279</v>
      </c>
      <c r="B287" s="18" t="s">
        <v>44</v>
      </c>
      <c r="C287" s="17" t="s">
        <v>229</v>
      </c>
      <c r="D287" s="17">
        <v>15256</v>
      </c>
      <c r="E287" s="19">
        <v>45147</v>
      </c>
      <c r="F287" s="20">
        <v>45265</v>
      </c>
      <c r="G287" s="21">
        <v>1411215</v>
      </c>
      <c r="H287" s="22">
        <v>0</v>
      </c>
      <c r="I287" s="22">
        <v>0</v>
      </c>
      <c r="J287" s="22">
        <v>1411215</v>
      </c>
      <c r="K287" s="23">
        <v>0</v>
      </c>
      <c r="L287" s="22">
        <v>0</v>
      </c>
      <c r="M287" s="22">
        <v>0</v>
      </c>
      <c r="N287" s="22">
        <f t="shared" si="29"/>
        <v>1411215</v>
      </c>
      <c r="O287" s="22">
        <f t="shared" si="30"/>
        <v>0</v>
      </c>
      <c r="P287" s="18">
        <v>15256</v>
      </c>
      <c r="Q287" s="24">
        <f t="shared" si="31"/>
        <v>1411215</v>
      </c>
      <c r="R287" s="25">
        <f t="shared" si="32"/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f t="shared" si="34"/>
        <v>0</v>
      </c>
      <c r="AH287" s="24">
        <v>0</v>
      </c>
      <c r="AI287" s="24" t="s">
        <v>69</v>
      </c>
      <c r="AJ287" s="26"/>
      <c r="AK287" s="27"/>
    </row>
    <row r="288" spans="1:37" s="28" customFormat="1" ht="15">
      <c r="A288" s="17">
        <f t="shared" si="28"/>
        <v>280</v>
      </c>
      <c r="B288" s="18" t="s">
        <v>44</v>
      </c>
      <c r="C288" s="17" t="s">
        <v>228</v>
      </c>
      <c r="D288" s="17">
        <v>15257</v>
      </c>
      <c r="E288" s="19">
        <v>45150</v>
      </c>
      <c r="F288" s="20">
        <v>45265</v>
      </c>
      <c r="G288" s="21">
        <v>176555</v>
      </c>
      <c r="H288" s="22">
        <v>0</v>
      </c>
      <c r="I288" s="22">
        <v>0</v>
      </c>
      <c r="J288" s="22">
        <v>176555</v>
      </c>
      <c r="K288" s="23">
        <v>0</v>
      </c>
      <c r="L288" s="22">
        <v>0</v>
      </c>
      <c r="M288" s="22">
        <v>0</v>
      </c>
      <c r="N288" s="22">
        <f t="shared" si="29"/>
        <v>176555</v>
      </c>
      <c r="O288" s="22">
        <f t="shared" si="30"/>
        <v>0</v>
      </c>
      <c r="P288" s="18">
        <v>15257</v>
      </c>
      <c r="Q288" s="24">
        <f t="shared" si="31"/>
        <v>176555</v>
      </c>
      <c r="R288" s="25">
        <f t="shared" si="32"/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f t="shared" si="34"/>
        <v>0</v>
      </c>
      <c r="AH288" s="24">
        <v>0</v>
      </c>
      <c r="AI288" s="24" t="s">
        <v>69</v>
      </c>
      <c r="AJ288" s="26"/>
      <c r="AK288" s="27"/>
    </row>
    <row r="289" spans="1:37" s="28" customFormat="1" ht="15">
      <c r="A289" s="17">
        <f t="shared" si="28"/>
        <v>281</v>
      </c>
      <c r="B289" s="18" t="s">
        <v>44</v>
      </c>
      <c r="C289" s="17" t="s">
        <v>227</v>
      </c>
      <c r="D289" s="17">
        <v>15261</v>
      </c>
      <c r="E289" s="19">
        <v>45152</v>
      </c>
      <c r="F289" s="20">
        <v>45265</v>
      </c>
      <c r="G289" s="21">
        <v>1499886</v>
      </c>
      <c r="H289" s="22">
        <v>0</v>
      </c>
      <c r="I289" s="22">
        <v>0</v>
      </c>
      <c r="J289" s="22">
        <v>0</v>
      </c>
      <c r="K289" s="23">
        <v>1499886</v>
      </c>
      <c r="L289" s="22">
        <v>0</v>
      </c>
      <c r="M289" s="22">
        <v>0</v>
      </c>
      <c r="N289" s="22">
        <f t="shared" si="29"/>
        <v>1499886</v>
      </c>
      <c r="O289" s="22">
        <f t="shared" si="30"/>
        <v>0</v>
      </c>
      <c r="P289" s="18">
        <v>15261</v>
      </c>
      <c r="Q289" s="24">
        <f t="shared" si="31"/>
        <v>1499886</v>
      </c>
      <c r="R289" s="25">
        <f t="shared" si="32"/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f t="shared" si="34"/>
        <v>0</v>
      </c>
      <c r="AH289" s="24">
        <v>0</v>
      </c>
      <c r="AI289" s="24" t="s">
        <v>69</v>
      </c>
      <c r="AJ289" s="26"/>
      <c r="AK289" s="27"/>
    </row>
    <row r="290" spans="1:37" s="28" customFormat="1" ht="15">
      <c r="A290" s="17">
        <f t="shared" si="28"/>
        <v>282</v>
      </c>
      <c r="B290" s="18" t="s">
        <v>44</v>
      </c>
      <c r="C290" s="17" t="s">
        <v>226</v>
      </c>
      <c r="D290" s="17">
        <v>15259</v>
      </c>
      <c r="E290" s="19">
        <v>45152</v>
      </c>
      <c r="F290" s="20">
        <v>45265</v>
      </c>
      <c r="G290" s="21">
        <v>1525572</v>
      </c>
      <c r="H290" s="22">
        <v>0</v>
      </c>
      <c r="I290" s="22">
        <v>0</v>
      </c>
      <c r="J290" s="22">
        <v>367824</v>
      </c>
      <c r="K290" s="23">
        <v>1157748</v>
      </c>
      <c r="L290" s="22">
        <v>0</v>
      </c>
      <c r="M290" s="22">
        <v>0</v>
      </c>
      <c r="N290" s="22">
        <f t="shared" si="29"/>
        <v>1525572</v>
      </c>
      <c r="O290" s="22">
        <f t="shared" si="30"/>
        <v>0</v>
      </c>
      <c r="P290" s="18">
        <v>15259</v>
      </c>
      <c r="Q290" s="24">
        <f t="shared" si="31"/>
        <v>1525572</v>
      </c>
      <c r="R290" s="25">
        <f t="shared" si="32"/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f t="shared" si="34"/>
        <v>0</v>
      </c>
      <c r="AH290" s="24">
        <v>0</v>
      </c>
      <c r="AI290" s="24" t="s">
        <v>69</v>
      </c>
      <c r="AJ290" s="26"/>
      <c r="AK290" s="27"/>
    </row>
    <row r="291" spans="1:37" s="28" customFormat="1" ht="15">
      <c r="A291" s="17">
        <f t="shared" si="28"/>
        <v>283</v>
      </c>
      <c r="B291" s="18" t="s">
        <v>44</v>
      </c>
      <c r="C291" s="17" t="s">
        <v>225</v>
      </c>
      <c r="D291" s="17">
        <v>15260</v>
      </c>
      <c r="E291" s="19">
        <v>45152</v>
      </c>
      <c r="F291" s="20">
        <v>45265</v>
      </c>
      <c r="G291" s="21">
        <v>179872</v>
      </c>
      <c r="H291" s="22">
        <v>0</v>
      </c>
      <c r="I291" s="22">
        <v>0</v>
      </c>
      <c r="J291" s="22">
        <v>179872</v>
      </c>
      <c r="K291" s="23">
        <v>0</v>
      </c>
      <c r="L291" s="22">
        <v>0</v>
      </c>
      <c r="M291" s="22">
        <v>0</v>
      </c>
      <c r="N291" s="22">
        <f t="shared" si="29"/>
        <v>179872</v>
      </c>
      <c r="O291" s="22">
        <f t="shared" si="30"/>
        <v>0</v>
      </c>
      <c r="P291" s="18">
        <v>15260</v>
      </c>
      <c r="Q291" s="24">
        <f t="shared" si="31"/>
        <v>179872</v>
      </c>
      <c r="R291" s="25">
        <f t="shared" si="32"/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f t="shared" si="34"/>
        <v>0</v>
      </c>
      <c r="AH291" s="24">
        <v>0</v>
      </c>
      <c r="AI291" s="24" t="s">
        <v>69</v>
      </c>
      <c r="AJ291" s="26"/>
      <c r="AK291" s="27"/>
    </row>
    <row r="292" spans="1:37" s="28" customFormat="1" ht="15">
      <c r="A292" s="17">
        <f t="shared" si="28"/>
        <v>284</v>
      </c>
      <c r="B292" s="18" t="s">
        <v>44</v>
      </c>
      <c r="C292" s="17" t="s">
        <v>224</v>
      </c>
      <c r="D292" s="17">
        <v>15264</v>
      </c>
      <c r="E292" s="19">
        <v>45153</v>
      </c>
      <c r="F292" s="20">
        <v>45265</v>
      </c>
      <c r="G292" s="21">
        <v>148628</v>
      </c>
      <c r="H292" s="22">
        <v>0</v>
      </c>
      <c r="I292" s="22">
        <v>0</v>
      </c>
      <c r="J292" s="22">
        <v>148628</v>
      </c>
      <c r="K292" s="23">
        <v>0</v>
      </c>
      <c r="L292" s="22">
        <v>0</v>
      </c>
      <c r="M292" s="22">
        <v>0</v>
      </c>
      <c r="N292" s="22">
        <f t="shared" si="29"/>
        <v>148628</v>
      </c>
      <c r="O292" s="22">
        <f t="shared" si="30"/>
        <v>0</v>
      </c>
      <c r="P292" s="18">
        <v>15264</v>
      </c>
      <c r="Q292" s="24">
        <f t="shared" si="31"/>
        <v>148628</v>
      </c>
      <c r="R292" s="25">
        <f t="shared" si="32"/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f t="shared" si="34"/>
        <v>0</v>
      </c>
      <c r="AH292" s="24">
        <v>0</v>
      </c>
      <c r="AI292" s="24" t="s">
        <v>69</v>
      </c>
      <c r="AJ292" s="26"/>
      <c r="AK292" s="27"/>
    </row>
    <row r="293" spans="1:37" s="28" customFormat="1" ht="15">
      <c r="A293" s="17">
        <f t="shared" si="28"/>
        <v>285</v>
      </c>
      <c r="B293" s="18" t="s">
        <v>44</v>
      </c>
      <c r="C293" s="17" t="s">
        <v>223</v>
      </c>
      <c r="D293" s="17">
        <v>15262</v>
      </c>
      <c r="E293" s="19">
        <v>45153</v>
      </c>
      <c r="F293" s="20">
        <v>45265</v>
      </c>
      <c r="G293" s="21">
        <v>169812</v>
      </c>
      <c r="H293" s="22">
        <v>0</v>
      </c>
      <c r="I293" s="22">
        <v>0</v>
      </c>
      <c r="J293" s="22">
        <v>169812</v>
      </c>
      <c r="K293" s="23">
        <v>0</v>
      </c>
      <c r="L293" s="22">
        <v>0</v>
      </c>
      <c r="M293" s="22">
        <v>0</v>
      </c>
      <c r="N293" s="22">
        <f t="shared" si="29"/>
        <v>169812</v>
      </c>
      <c r="O293" s="22">
        <f t="shared" si="30"/>
        <v>0</v>
      </c>
      <c r="P293" s="18">
        <v>15262</v>
      </c>
      <c r="Q293" s="24">
        <f t="shared" si="31"/>
        <v>169812</v>
      </c>
      <c r="R293" s="25">
        <f t="shared" si="32"/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f t="shared" si="34"/>
        <v>0</v>
      </c>
      <c r="AH293" s="24">
        <v>0</v>
      </c>
      <c r="AI293" s="24" t="s">
        <v>69</v>
      </c>
      <c r="AJ293" s="26"/>
      <c r="AK293" s="27"/>
    </row>
    <row r="294" spans="1:37" s="28" customFormat="1" ht="15">
      <c r="A294" s="17">
        <f t="shared" si="28"/>
        <v>286</v>
      </c>
      <c r="B294" s="18" t="s">
        <v>44</v>
      </c>
      <c r="C294" s="17" t="s">
        <v>222</v>
      </c>
      <c r="D294" s="17">
        <v>15263</v>
      </c>
      <c r="E294" s="19">
        <v>45153</v>
      </c>
      <c r="F294" s="20">
        <v>45265</v>
      </c>
      <c r="G294" s="21">
        <v>178658</v>
      </c>
      <c r="H294" s="22">
        <v>0</v>
      </c>
      <c r="I294" s="22">
        <v>0</v>
      </c>
      <c r="J294" s="22">
        <v>137947</v>
      </c>
      <c r="K294" s="23">
        <v>40711</v>
      </c>
      <c r="L294" s="22">
        <v>0</v>
      </c>
      <c r="M294" s="22">
        <v>0</v>
      </c>
      <c r="N294" s="22">
        <f t="shared" si="29"/>
        <v>178658</v>
      </c>
      <c r="O294" s="22">
        <f t="shared" si="30"/>
        <v>0</v>
      </c>
      <c r="P294" s="18">
        <v>15263</v>
      </c>
      <c r="Q294" s="24">
        <f t="shared" si="31"/>
        <v>178658</v>
      </c>
      <c r="R294" s="25">
        <f t="shared" si="32"/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f t="shared" si="34"/>
        <v>0</v>
      </c>
      <c r="AH294" s="24">
        <v>0</v>
      </c>
      <c r="AI294" s="24" t="s">
        <v>69</v>
      </c>
      <c r="AJ294" s="26"/>
      <c r="AK294" s="27"/>
    </row>
    <row r="295" spans="1:37" s="28" customFormat="1" ht="15">
      <c r="A295" s="17">
        <f t="shared" si="28"/>
        <v>287</v>
      </c>
      <c r="B295" s="18" t="s">
        <v>44</v>
      </c>
      <c r="C295" s="17" t="s">
        <v>221</v>
      </c>
      <c r="D295" s="17">
        <v>15265</v>
      </c>
      <c r="E295" s="19">
        <v>45156</v>
      </c>
      <c r="F295" s="20">
        <v>45265</v>
      </c>
      <c r="G295" s="21">
        <v>649915</v>
      </c>
      <c r="H295" s="22">
        <v>0</v>
      </c>
      <c r="I295" s="22">
        <v>0</v>
      </c>
      <c r="J295" s="22">
        <v>649915</v>
      </c>
      <c r="K295" s="23">
        <v>0</v>
      </c>
      <c r="L295" s="22">
        <v>0</v>
      </c>
      <c r="M295" s="22">
        <v>0</v>
      </c>
      <c r="N295" s="22">
        <f t="shared" si="29"/>
        <v>649915</v>
      </c>
      <c r="O295" s="22">
        <f t="shared" si="30"/>
        <v>0</v>
      </c>
      <c r="P295" s="18">
        <v>15265</v>
      </c>
      <c r="Q295" s="24">
        <f t="shared" si="31"/>
        <v>649915</v>
      </c>
      <c r="R295" s="25">
        <f t="shared" si="32"/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f t="shared" si="34"/>
        <v>0</v>
      </c>
      <c r="AH295" s="24">
        <v>0</v>
      </c>
      <c r="AI295" s="24" t="s">
        <v>69</v>
      </c>
      <c r="AJ295" s="26"/>
      <c r="AK295" s="27"/>
    </row>
    <row r="296" spans="1:37" s="28" customFormat="1" ht="15">
      <c r="A296" s="17">
        <f t="shared" si="28"/>
        <v>288</v>
      </c>
      <c r="B296" s="18" t="s">
        <v>44</v>
      </c>
      <c r="C296" s="17" t="s">
        <v>220</v>
      </c>
      <c r="D296" s="17">
        <v>15269</v>
      </c>
      <c r="E296" s="19">
        <v>45156</v>
      </c>
      <c r="F296" s="20">
        <v>45265</v>
      </c>
      <c r="G296" s="21">
        <v>301981</v>
      </c>
      <c r="H296" s="22">
        <v>0</v>
      </c>
      <c r="I296" s="22">
        <v>0</v>
      </c>
      <c r="J296" s="22">
        <v>0</v>
      </c>
      <c r="K296" s="23">
        <v>301981</v>
      </c>
      <c r="L296" s="22">
        <v>0</v>
      </c>
      <c r="M296" s="22">
        <v>0</v>
      </c>
      <c r="N296" s="22">
        <f t="shared" si="29"/>
        <v>301981</v>
      </c>
      <c r="O296" s="22">
        <f t="shared" si="30"/>
        <v>0</v>
      </c>
      <c r="P296" s="18">
        <v>15269</v>
      </c>
      <c r="Q296" s="24">
        <f t="shared" si="31"/>
        <v>301981</v>
      </c>
      <c r="R296" s="25">
        <f t="shared" si="32"/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f t="shared" si="34"/>
        <v>0</v>
      </c>
      <c r="AH296" s="24">
        <v>0</v>
      </c>
      <c r="AI296" s="24" t="s">
        <v>69</v>
      </c>
      <c r="AJ296" s="26"/>
      <c r="AK296" s="27"/>
    </row>
    <row r="297" spans="1:37" s="28" customFormat="1" ht="15">
      <c r="A297" s="17">
        <f t="shared" si="28"/>
        <v>289</v>
      </c>
      <c r="B297" s="18" t="s">
        <v>44</v>
      </c>
      <c r="C297" s="17" t="s">
        <v>219</v>
      </c>
      <c r="D297" s="17">
        <v>15266</v>
      </c>
      <c r="E297" s="19">
        <v>45164</v>
      </c>
      <c r="F297" s="20">
        <v>45265</v>
      </c>
      <c r="G297" s="21">
        <v>117623</v>
      </c>
      <c r="H297" s="22">
        <v>0</v>
      </c>
      <c r="I297" s="22">
        <v>0</v>
      </c>
      <c r="J297" s="22">
        <v>117623</v>
      </c>
      <c r="K297" s="23">
        <v>0</v>
      </c>
      <c r="L297" s="22">
        <v>0</v>
      </c>
      <c r="M297" s="22">
        <v>0</v>
      </c>
      <c r="N297" s="22">
        <f t="shared" si="29"/>
        <v>117623</v>
      </c>
      <c r="O297" s="22">
        <f t="shared" si="30"/>
        <v>0</v>
      </c>
      <c r="P297" s="18">
        <v>15266</v>
      </c>
      <c r="Q297" s="24">
        <f t="shared" si="31"/>
        <v>117623</v>
      </c>
      <c r="R297" s="25">
        <f t="shared" si="32"/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f t="shared" si="34"/>
        <v>0</v>
      </c>
      <c r="AH297" s="24">
        <v>0</v>
      </c>
      <c r="AI297" s="24" t="s">
        <v>69</v>
      </c>
      <c r="AJ297" s="26"/>
      <c r="AK297" s="27"/>
    </row>
    <row r="298" spans="1:37" s="28" customFormat="1" ht="15">
      <c r="A298" s="17">
        <f t="shared" si="28"/>
        <v>290</v>
      </c>
      <c r="B298" s="18" t="s">
        <v>44</v>
      </c>
      <c r="C298" s="17" t="s">
        <v>218</v>
      </c>
      <c r="D298" s="17">
        <v>15267</v>
      </c>
      <c r="E298" s="19">
        <v>45166</v>
      </c>
      <c r="F298" s="20">
        <v>45265</v>
      </c>
      <c r="G298" s="21">
        <v>143716</v>
      </c>
      <c r="H298" s="22">
        <v>0</v>
      </c>
      <c r="I298" s="22">
        <v>0</v>
      </c>
      <c r="J298" s="22">
        <v>143716</v>
      </c>
      <c r="K298" s="23">
        <v>0</v>
      </c>
      <c r="L298" s="22">
        <v>0</v>
      </c>
      <c r="M298" s="22">
        <v>0</v>
      </c>
      <c r="N298" s="22">
        <f t="shared" si="29"/>
        <v>143716</v>
      </c>
      <c r="O298" s="22">
        <f t="shared" si="30"/>
        <v>0</v>
      </c>
      <c r="P298" s="18">
        <v>15267</v>
      </c>
      <c r="Q298" s="24">
        <f t="shared" si="31"/>
        <v>143716</v>
      </c>
      <c r="R298" s="25">
        <f t="shared" si="32"/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f t="shared" si="34"/>
        <v>0</v>
      </c>
      <c r="AH298" s="24">
        <v>0</v>
      </c>
      <c r="AI298" s="24" t="s">
        <v>69</v>
      </c>
      <c r="AJ298" s="26"/>
      <c r="AK298" s="27"/>
    </row>
    <row r="299" spans="1:37" s="28" customFormat="1" ht="15">
      <c r="A299" s="17">
        <f t="shared" si="28"/>
        <v>291</v>
      </c>
      <c r="B299" s="18" t="s">
        <v>44</v>
      </c>
      <c r="C299" s="17" t="s">
        <v>217</v>
      </c>
      <c r="D299" s="17">
        <v>15270</v>
      </c>
      <c r="E299" s="19">
        <v>45167</v>
      </c>
      <c r="F299" s="20">
        <v>45265</v>
      </c>
      <c r="G299" s="21">
        <v>137050</v>
      </c>
      <c r="H299" s="22">
        <v>0</v>
      </c>
      <c r="I299" s="22">
        <v>0</v>
      </c>
      <c r="J299" s="22">
        <v>137050</v>
      </c>
      <c r="K299" s="23">
        <v>0</v>
      </c>
      <c r="L299" s="22">
        <v>0</v>
      </c>
      <c r="M299" s="22">
        <v>0</v>
      </c>
      <c r="N299" s="22">
        <f t="shared" si="29"/>
        <v>137050</v>
      </c>
      <c r="O299" s="22">
        <f t="shared" si="30"/>
        <v>0</v>
      </c>
      <c r="P299" s="18">
        <v>15270</v>
      </c>
      <c r="Q299" s="24">
        <f t="shared" si="31"/>
        <v>137050</v>
      </c>
      <c r="R299" s="25">
        <f t="shared" si="32"/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f t="shared" si="34"/>
        <v>0</v>
      </c>
      <c r="AH299" s="24">
        <v>0</v>
      </c>
      <c r="AI299" s="24" t="s">
        <v>69</v>
      </c>
      <c r="AJ299" s="26"/>
      <c r="AK299" s="27"/>
    </row>
    <row r="300" spans="1:37" s="28" customFormat="1" ht="15">
      <c r="A300" s="17">
        <f t="shared" si="28"/>
        <v>292</v>
      </c>
      <c r="B300" s="18" t="s">
        <v>44</v>
      </c>
      <c r="C300" s="17" t="s">
        <v>216</v>
      </c>
      <c r="D300" s="17">
        <v>15305</v>
      </c>
      <c r="E300" s="19">
        <v>45174</v>
      </c>
      <c r="F300" s="20">
        <v>45272</v>
      </c>
      <c r="G300" s="21">
        <v>1214687</v>
      </c>
      <c r="H300" s="22">
        <v>0</v>
      </c>
      <c r="I300" s="22">
        <v>0</v>
      </c>
      <c r="J300" s="22">
        <v>1214687</v>
      </c>
      <c r="K300" s="23">
        <v>0</v>
      </c>
      <c r="L300" s="22">
        <v>0</v>
      </c>
      <c r="M300" s="22">
        <v>0</v>
      </c>
      <c r="N300" s="22">
        <f t="shared" si="29"/>
        <v>1214687</v>
      </c>
      <c r="O300" s="22">
        <f t="shared" si="30"/>
        <v>0</v>
      </c>
      <c r="P300" s="18">
        <v>15305</v>
      </c>
      <c r="Q300" s="24">
        <f t="shared" si="31"/>
        <v>1214687</v>
      </c>
      <c r="R300" s="25">
        <f t="shared" si="32"/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f t="shared" si="34"/>
        <v>0</v>
      </c>
      <c r="AH300" s="24">
        <v>0</v>
      </c>
      <c r="AI300" s="24" t="s">
        <v>69</v>
      </c>
      <c r="AJ300" s="26"/>
      <c r="AK300" s="27"/>
    </row>
    <row r="301" spans="1:37" s="28" customFormat="1" ht="15">
      <c r="A301" s="17">
        <f t="shared" si="28"/>
        <v>293</v>
      </c>
      <c r="B301" s="18" t="s">
        <v>44</v>
      </c>
      <c r="C301" s="17" t="s">
        <v>215</v>
      </c>
      <c r="D301" s="17">
        <v>15304</v>
      </c>
      <c r="E301" s="19">
        <v>45174</v>
      </c>
      <c r="F301" s="20">
        <v>45271</v>
      </c>
      <c r="G301" s="21">
        <v>160454</v>
      </c>
      <c r="H301" s="22">
        <v>0</v>
      </c>
      <c r="I301" s="22">
        <v>0</v>
      </c>
      <c r="J301" s="22">
        <v>0</v>
      </c>
      <c r="K301" s="23">
        <v>160454</v>
      </c>
      <c r="L301" s="22">
        <v>0</v>
      </c>
      <c r="M301" s="22">
        <v>0</v>
      </c>
      <c r="N301" s="22">
        <f t="shared" si="29"/>
        <v>160454</v>
      </c>
      <c r="O301" s="22">
        <f t="shared" si="30"/>
        <v>0</v>
      </c>
      <c r="P301" s="18">
        <v>15304</v>
      </c>
      <c r="Q301" s="24">
        <f t="shared" si="31"/>
        <v>160454</v>
      </c>
      <c r="R301" s="25">
        <f t="shared" si="32"/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f t="shared" si="34"/>
        <v>0</v>
      </c>
      <c r="AH301" s="24">
        <v>0</v>
      </c>
      <c r="AI301" s="24" t="s">
        <v>69</v>
      </c>
      <c r="AJ301" s="26"/>
      <c r="AK301" s="27"/>
    </row>
    <row r="302" spans="1:37" s="28" customFormat="1" ht="15">
      <c r="A302" s="17">
        <f t="shared" si="28"/>
        <v>294</v>
      </c>
      <c r="B302" s="18" t="s">
        <v>44</v>
      </c>
      <c r="C302" s="17" t="s">
        <v>214</v>
      </c>
      <c r="D302" s="17">
        <v>15306</v>
      </c>
      <c r="E302" s="19">
        <v>45176</v>
      </c>
      <c r="F302" s="20">
        <v>45273</v>
      </c>
      <c r="G302" s="21">
        <v>145247</v>
      </c>
      <c r="H302" s="22">
        <v>0</v>
      </c>
      <c r="I302" s="22">
        <v>0</v>
      </c>
      <c r="J302" s="22">
        <v>145247</v>
      </c>
      <c r="K302" s="23">
        <v>0</v>
      </c>
      <c r="L302" s="22">
        <v>0</v>
      </c>
      <c r="M302" s="22">
        <v>0</v>
      </c>
      <c r="N302" s="22">
        <f t="shared" si="29"/>
        <v>145247</v>
      </c>
      <c r="O302" s="22">
        <f t="shared" si="30"/>
        <v>0</v>
      </c>
      <c r="P302" s="18">
        <v>15306</v>
      </c>
      <c r="Q302" s="24">
        <f t="shared" si="31"/>
        <v>145247</v>
      </c>
      <c r="R302" s="25">
        <f t="shared" si="32"/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f t="shared" si="34"/>
        <v>0</v>
      </c>
      <c r="AH302" s="24">
        <v>0</v>
      </c>
      <c r="AI302" s="24" t="s">
        <v>69</v>
      </c>
      <c r="AJ302" s="26"/>
      <c r="AK302" s="27"/>
    </row>
    <row r="303" spans="1:37" s="28" customFormat="1" ht="15">
      <c r="A303" s="17">
        <f t="shared" si="28"/>
        <v>295</v>
      </c>
      <c r="B303" s="18" t="s">
        <v>44</v>
      </c>
      <c r="C303" s="17" t="s">
        <v>213</v>
      </c>
      <c r="D303" s="17">
        <v>15308</v>
      </c>
      <c r="E303" s="19">
        <v>45177</v>
      </c>
      <c r="F303" s="20">
        <v>45275</v>
      </c>
      <c r="G303" s="21">
        <v>157118</v>
      </c>
      <c r="H303" s="22">
        <v>0</v>
      </c>
      <c r="I303" s="22">
        <v>0</v>
      </c>
      <c r="J303" s="22">
        <v>157118</v>
      </c>
      <c r="K303" s="23">
        <v>0</v>
      </c>
      <c r="L303" s="22">
        <v>0</v>
      </c>
      <c r="M303" s="22">
        <v>0</v>
      </c>
      <c r="N303" s="22">
        <f t="shared" si="29"/>
        <v>157118</v>
      </c>
      <c r="O303" s="22">
        <f t="shared" si="30"/>
        <v>0</v>
      </c>
      <c r="P303" s="18">
        <v>15308</v>
      </c>
      <c r="Q303" s="24">
        <f t="shared" si="31"/>
        <v>157118</v>
      </c>
      <c r="R303" s="25">
        <f t="shared" si="32"/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f t="shared" si="34"/>
        <v>0</v>
      </c>
      <c r="AH303" s="24">
        <v>0</v>
      </c>
      <c r="AI303" s="24" t="s">
        <v>69</v>
      </c>
      <c r="AJ303" s="26"/>
      <c r="AK303" s="27"/>
    </row>
    <row r="304" spans="1:37" s="28" customFormat="1" ht="15">
      <c r="A304" s="17">
        <f t="shared" si="28"/>
        <v>296</v>
      </c>
      <c r="B304" s="18" t="s">
        <v>44</v>
      </c>
      <c r="C304" s="17" t="s">
        <v>212</v>
      </c>
      <c r="D304" s="17">
        <v>15307</v>
      </c>
      <c r="E304" s="19">
        <v>45177</v>
      </c>
      <c r="F304" s="20">
        <v>45274</v>
      </c>
      <c r="G304" s="21">
        <v>265516</v>
      </c>
      <c r="H304" s="22">
        <v>0</v>
      </c>
      <c r="I304" s="22">
        <v>0</v>
      </c>
      <c r="J304" s="22">
        <v>265516</v>
      </c>
      <c r="K304" s="23">
        <v>0</v>
      </c>
      <c r="L304" s="22">
        <v>0</v>
      </c>
      <c r="M304" s="22">
        <v>0</v>
      </c>
      <c r="N304" s="22">
        <f t="shared" si="29"/>
        <v>265516</v>
      </c>
      <c r="O304" s="22">
        <f t="shared" si="30"/>
        <v>0</v>
      </c>
      <c r="P304" s="18">
        <v>15307</v>
      </c>
      <c r="Q304" s="24">
        <f t="shared" si="31"/>
        <v>265516</v>
      </c>
      <c r="R304" s="25">
        <f t="shared" si="32"/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f t="shared" si="34"/>
        <v>0</v>
      </c>
      <c r="AH304" s="24">
        <v>0</v>
      </c>
      <c r="AI304" s="24" t="s">
        <v>69</v>
      </c>
      <c r="AJ304" s="26"/>
      <c r="AK304" s="27"/>
    </row>
    <row r="305" spans="1:37" s="28" customFormat="1" ht="15">
      <c r="A305" s="17">
        <f t="shared" si="28"/>
        <v>297</v>
      </c>
      <c r="B305" s="18" t="s">
        <v>44</v>
      </c>
      <c r="C305" s="17" t="s">
        <v>211</v>
      </c>
      <c r="D305" s="17">
        <v>15309</v>
      </c>
      <c r="E305" s="19">
        <v>45178</v>
      </c>
      <c r="F305" s="20">
        <v>45276</v>
      </c>
      <c r="G305" s="21">
        <v>139011</v>
      </c>
      <c r="H305" s="22">
        <v>0</v>
      </c>
      <c r="I305" s="22">
        <v>0</v>
      </c>
      <c r="J305" s="22">
        <v>139011</v>
      </c>
      <c r="K305" s="23">
        <v>0</v>
      </c>
      <c r="L305" s="22">
        <v>0</v>
      </c>
      <c r="M305" s="22">
        <v>0</v>
      </c>
      <c r="N305" s="22">
        <f t="shared" si="29"/>
        <v>139011</v>
      </c>
      <c r="O305" s="22">
        <f t="shared" si="30"/>
        <v>0</v>
      </c>
      <c r="P305" s="18">
        <v>15309</v>
      </c>
      <c r="Q305" s="24">
        <f t="shared" si="31"/>
        <v>139011</v>
      </c>
      <c r="R305" s="25">
        <f t="shared" si="32"/>
        <v>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f t="shared" si="34"/>
        <v>0</v>
      </c>
      <c r="AH305" s="24">
        <v>0</v>
      </c>
      <c r="AI305" s="24" t="s">
        <v>69</v>
      </c>
      <c r="AJ305" s="26"/>
      <c r="AK305" s="27"/>
    </row>
    <row r="306" spans="1:37" s="28" customFormat="1" ht="15">
      <c r="A306" s="17">
        <f t="shared" si="28"/>
        <v>298</v>
      </c>
      <c r="B306" s="18" t="s">
        <v>44</v>
      </c>
      <c r="C306" s="17" t="s">
        <v>210</v>
      </c>
      <c r="D306" s="17">
        <v>15310</v>
      </c>
      <c r="E306" s="19">
        <v>45179</v>
      </c>
      <c r="F306" s="20">
        <v>45277</v>
      </c>
      <c r="G306" s="21">
        <v>130583</v>
      </c>
      <c r="H306" s="22">
        <v>0</v>
      </c>
      <c r="I306" s="22">
        <v>0</v>
      </c>
      <c r="J306" s="22">
        <v>0</v>
      </c>
      <c r="K306" s="23">
        <v>130583</v>
      </c>
      <c r="L306" s="22">
        <v>0</v>
      </c>
      <c r="M306" s="22">
        <v>0</v>
      </c>
      <c r="N306" s="22">
        <f t="shared" si="29"/>
        <v>130583</v>
      </c>
      <c r="O306" s="22">
        <f t="shared" si="30"/>
        <v>0</v>
      </c>
      <c r="P306" s="18">
        <v>15310</v>
      </c>
      <c r="Q306" s="24">
        <f t="shared" si="31"/>
        <v>130583</v>
      </c>
      <c r="R306" s="25">
        <f t="shared" si="32"/>
        <v>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f t="shared" si="34"/>
        <v>0</v>
      </c>
      <c r="AH306" s="24">
        <v>0</v>
      </c>
      <c r="AI306" s="24" t="s">
        <v>69</v>
      </c>
      <c r="AJ306" s="26"/>
      <c r="AK306" s="27"/>
    </row>
    <row r="307" spans="1:37" s="28" customFormat="1" ht="15">
      <c r="A307" s="17">
        <f t="shared" si="28"/>
        <v>299</v>
      </c>
      <c r="B307" s="18" t="s">
        <v>44</v>
      </c>
      <c r="C307" s="17" t="s">
        <v>209</v>
      </c>
      <c r="D307" s="17">
        <v>15312</v>
      </c>
      <c r="E307" s="19">
        <v>45184</v>
      </c>
      <c r="F307" s="20">
        <v>45279</v>
      </c>
      <c r="G307" s="21">
        <v>144449</v>
      </c>
      <c r="H307" s="22">
        <v>0</v>
      </c>
      <c r="I307" s="22">
        <v>0</v>
      </c>
      <c r="J307" s="22">
        <v>144449</v>
      </c>
      <c r="K307" s="23">
        <v>0</v>
      </c>
      <c r="L307" s="22">
        <v>0</v>
      </c>
      <c r="M307" s="22">
        <v>0</v>
      </c>
      <c r="N307" s="22">
        <f t="shared" si="29"/>
        <v>144449</v>
      </c>
      <c r="O307" s="22">
        <f t="shared" si="30"/>
        <v>0</v>
      </c>
      <c r="P307" s="18">
        <v>15312</v>
      </c>
      <c r="Q307" s="24">
        <f t="shared" si="31"/>
        <v>144449</v>
      </c>
      <c r="R307" s="25">
        <f t="shared" si="32"/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f t="shared" si="34"/>
        <v>0</v>
      </c>
      <c r="AH307" s="24">
        <v>0</v>
      </c>
      <c r="AI307" s="24" t="s">
        <v>69</v>
      </c>
      <c r="AJ307" s="26"/>
      <c r="AK307" s="27"/>
    </row>
    <row r="308" spans="1:37" s="28" customFormat="1" ht="15">
      <c r="A308" s="17">
        <f t="shared" si="28"/>
        <v>300</v>
      </c>
      <c r="B308" s="18" t="s">
        <v>44</v>
      </c>
      <c r="C308" s="17" t="s">
        <v>208</v>
      </c>
      <c r="D308" s="17">
        <v>15311</v>
      </c>
      <c r="E308" s="19">
        <v>45184</v>
      </c>
      <c r="F308" s="20">
        <v>45278</v>
      </c>
      <c r="G308" s="21">
        <v>137553</v>
      </c>
      <c r="H308" s="22">
        <v>0</v>
      </c>
      <c r="I308" s="22">
        <v>0</v>
      </c>
      <c r="J308" s="22">
        <v>137553</v>
      </c>
      <c r="K308" s="23">
        <v>0</v>
      </c>
      <c r="L308" s="22">
        <v>0</v>
      </c>
      <c r="M308" s="22">
        <v>0</v>
      </c>
      <c r="N308" s="22">
        <f t="shared" si="29"/>
        <v>137553</v>
      </c>
      <c r="O308" s="22">
        <f t="shared" si="30"/>
        <v>0</v>
      </c>
      <c r="P308" s="18">
        <v>15311</v>
      </c>
      <c r="Q308" s="24">
        <f t="shared" si="31"/>
        <v>137553</v>
      </c>
      <c r="R308" s="25">
        <f t="shared" si="32"/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f t="shared" si="34"/>
        <v>0</v>
      </c>
      <c r="AH308" s="24">
        <v>0</v>
      </c>
      <c r="AI308" s="24" t="s">
        <v>69</v>
      </c>
      <c r="AJ308" s="26"/>
      <c r="AK308" s="27"/>
    </row>
    <row r="309" spans="1:37" s="28" customFormat="1" ht="15">
      <c r="A309" s="17">
        <f t="shared" si="28"/>
        <v>301</v>
      </c>
      <c r="B309" s="18" t="s">
        <v>44</v>
      </c>
      <c r="C309" s="17" t="s">
        <v>207</v>
      </c>
      <c r="D309" s="17">
        <v>15313</v>
      </c>
      <c r="E309" s="19">
        <v>45184</v>
      </c>
      <c r="F309" s="20">
        <v>45280</v>
      </c>
      <c r="G309" s="21">
        <v>180720</v>
      </c>
      <c r="H309" s="22">
        <v>0</v>
      </c>
      <c r="I309" s="22">
        <v>0</v>
      </c>
      <c r="J309" s="22">
        <v>180720</v>
      </c>
      <c r="K309" s="23">
        <v>0</v>
      </c>
      <c r="L309" s="22">
        <v>0</v>
      </c>
      <c r="M309" s="22">
        <v>0</v>
      </c>
      <c r="N309" s="22">
        <f t="shared" si="29"/>
        <v>180720</v>
      </c>
      <c r="O309" s="22">
        <f t="shared" si="30"/>
        <v>0</v>
      </c>
      <c r="P309" s="18">
        <v>15313</v>
      </c>
      <c r="Q309" s="24">
        <f t="shared" si="31"/>
        <v>180720</v>
      </c>
      <c r="R309" s="25">
        <f t="shared" si="32"/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f t="shared" si="34"/>
        <v>0</v>
      </c>
      <c r="AH309" s="24">
        <v>0</v>
      </c>
      <c r="AI309" s="24" t="s">
        <v>69</v>
      </c>
      <c r="AJ309" s="26"/>
      <c r="AK309" s="27"/>
    </row>
    <row r="310" spans="1:37" s="28" customFormat="1" ht="15">
      <c r="A310" s="17">
        <f t="shared" si="28"/>
        <v>302</v>
      </c>
      <c r="B310" s="18" t="s">
        <v>44</v>
      </c>
      <c r="C310" s="17" t="s">
        <v>206</v>
      </c>
      <c r="D310" s="17">
        <v>15314</v>
      </c>
      <c r="E310" s="19">
        <v>45189</v>
      </c>
      <c r="F310" s="20">
        <v>45281</v>
      </c>
      <c r="G310" s="21">
        <v>136384</v>
      </c>
      <c r="H310" s="22">
        <v>0</v>
      </c>
      <c r="I310" s="22">
        <v>0</v>
      </c>
      <c r="J310" s="22">
        <v>136384</v>
      </c>
      <c r="K310" s="23">
        <v>0</v>
      </c>
      <c r="L310" s="22">
        <v>0</v>
      </c>
      <c r="M310" s="22">
        <v>0</v>
      </c>
      <c r="N310" s="22">
        <f t="shared" si="29"/>
        <v>136384</v>
      </c>
      <c r="O310" s="22">
        <f t="shared" si="30"/>
        <v>0</v>
      </c>
      <c r="P310" s="18">
        <v>15314</v>
      </c>
      <c r="Q310" s="24">
        <f t="shared" si="31"/>
        <v>136384</v>
      </c>
      <c r="R310" s="25">
        <f t="shared" si="32"/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f t="shared" si="34"/>
        <v>0</v>
      </c>
      <c r="AH310" s="24">
        <v>0</v>
      </c>
      <c r="AI310" s="24" t="s">
        <v>69</v>
      </c>
      <c r="AJ310" s="26"/>
      <c r="AK310" s="27"/>
    </row>
    <row r="311" spans="1:37" s="28" customFormat="1" ht="15">
      <c r="A311" s="17">
        <f t="shared" si="28"/>
        <v>303</v>
      </c>
      <c r="B311" s="18" t="s">
        <v>44</v>
      </c>
      <c r="C311" s="17" t="s">
        <v>205</v>
      </c>
      <c r="D311" s="17">
        <v>15558</v>
      </c>
      <c r="E311" s="19">
        <v>45205</v>
      </c>
      <c r="F311" s="20">
        <v>45306</v>
      </c>
      <c r="G311" s="21">
        <v>17464</v>
      </c>
      <c r="H311" s="22">
        <v>0</v>
      </c>
      <c r="I311" s="22">
        <v>0</v>
      </c>
      <c r="J311" s="22">
        <v>17464</v>
      </c>
      <c r="K311" s="23">
        <v>0</v>
      </c>
      <c r="L311" s="22">
        <v>0</v>
      </c>
      <c r="M311" s="22">
        <v>0</v>
      </c>
      <c r="N311" s="22">
        <f t="shared" si="29"/>
        <v>17464</v>
      </c>
      <c r="O311" s="22">
        <f t="shared" si="30"/>
        <v>0</v>
      </c>
      <c r="P311" s="18">
        <v>15558</v>
      </c>
      <c r="Q311" s="24">
        <f t="shared" si="31"/>
        <v>17464</v>
      </c>
      <c r="R311" s="25">
        <f t="shared" si="32"/>
        <v>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f t="shared" si="34"/>
        <v>0</v>
      </c>
      <c r="AH311" s="24">
        <v>0</v>
      </c>
      <c r="AI311" s="24" t="s">
        <v>69</v>
      </c>
      <c r="AJ311" s="26"/>
      <c r="AK311" s="27"/>
    </row>
    <row r="312" spans="1:37" s="28" customFormat="1" ht="15">
      <c r="A312" s="17">
        <f t="shared" si="28"/>
        <v>304</v>
      </c>
      <c r="B312" s="18" t="s">
        <v>44</v>
      </c>
      <c r="C312" s="17" t="s">
        <v>204</v>
      </c>
      <c r="D312" s="17">
        <v>15561</v>
      </c>
      <c r="E312" s="19">
        <v>45218</v>
      </c>
      <c r="F312" s="20">
        <v>45306</v>
      </c>
      <c r="G312" s="21">
        <v>17765</v>
      </c>
      <c r="H312" s="22">
        <v>0</v>
      </c>
      <c r="I312" s="22">
        <v>0</v>
      </c>
      <c r="J312" s="22">
        <v>17765</v>
      </c>
      <c r="K312" s="23">
        <v>0</v>
      </c>
      <c r="L312" s="22">
        <v>0</v>
      </c>
      <c r="M312" s="22">
        <v>0</v>
      </c>
      <c r="N312" s="22">
        <f t="shared" si="29"/>
        <v>17765</v>
      </c>
      <c r="O312" s="22">
        <f t="shared" si="30"/>
        <v>0</v>
      </c>
      <c r="P312" s="18">
        <v>15561</v>
      </c>
      <c r="Q312" s="24">
        <f t="shared" si="31"/>
        <v>17765</v>
      </c>
      <c r="R312" s="25">
        <f t="shared" si="32"/>
        <v>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f t="shared" si="34"/>
        <v>0</v>
      </c>
      <c r="AH312" s="24">
        <v>0</v>
      </c>
      <c r="AI312" s="24" t="s">
        <v>69</v>
      </c>
      <c r="AJ312" s="26"/>
      <c r="AK312" s="27"/>
    </row>
    <row r="313" spans="1:37" s="28" customFormat="1" ht="15">
      <c r="A313" s="17">
        <f t="shared" si="28"/>
        <v>305</v>
      </c>
      <c r="B313" s="18" t="s">
        <v>44</v>
      </c>
      <c r="C313" s="17" t="s">
        <v>203</v>
      </c>
      <c r="D313" s="17">
        <v>15564</v>
      </c>
      <c r="E313" s="19">
        <v>45226</v>
      </c>
      <c r="F313" s="20">
        <v>45306</v>
      </c>
      <c r="G313" s="21">
        <v>25219</v>
      </c>
      <c r="H313" s="22">
        <v>0</v>
      </c>
      <c r="I313" s="22">
        <v>0</v>
      </c>
      <c r="J313" s="22">
        <v>25219</v>
      </c>
      <c r="K313" s="23">
        <v>0</v>
      </c>
      <c r="L313" s="22">
        <v>0</v>
      </c>
      <c r="M313" s="22">
        <v>0</v>
      </c>
      <c r="N313" s="22">
        <f t="shared" si="29"/>
        <v>25219</v>
      </c>
      <c r="O313" s="22">
        <f t="shared" si="30"/>
        <v>0</v>
      </c>
      <c r="P313" s="18">
        <v>15564</v>
      </c>
      <c r="Q313" s="24">
        <f t="shared" si="31"/>
        <v>25219</v>
      </c>
      <c r="R313" s="25">
        <f t="shared" si="32"/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f t="shared" si="34"/>
        <v>0</v>
      </c>
      <c r="AH313" s="24">
        <v>0</v>
      </c>
      <c r="AI313" s="24" t="s">
        <v>69</v>
      </c>
      <c r="AJ313" s="26"/>
      <c r="AK313" s="27"/>
    </row>
    <row r="314" spans="1:37" s="28" customFormat="1" ht="15">
      <c r="A314" s="17">
        <f t="shared" si="28"/>
        <v>306</v>
      </c>
      <c r="B314" s="18" t="s">
        <v>44</v>
      </c>
      <c r="C314" s="17" t="s">
        <v>202</v>
      </c>
      <c r="D314" s="17">
        <v>15562</v>
      </c>
      <c r="E314" s="19">
        <v>45229</v>
      </c>
      <c r="F314" s="20">
        <v>45306</v>
      </c>
      <c r="G314" s="21">
        <v>13831</v>
      </c>
      <c r="H314" s="22">
        <v>0</v>
      </c>
      <c r="I314" s="22">
        <v>0</v>
      </c>
      <c r="J314" s="22">
        <v>13831</v>
      </c>
      <c r="K314" s="23">
        <v>0</v>
      </c>
      <c r="L314" s="22">
        <v>0</v>
      </c>
      <c r="M314" s="22">
        <v>0</v>
      </c>
      <c r="N314" s="22">
        <f t="shared" si="29"/>
        <v>13831</v>
      </c>
      <c r="O314" s="22">
        <f t="shared" si="30"/>
        <v>0</v>
      </c>
      <c r="P314" s="18">
        <v>15562</v>
      </c>
      <c r="Q314" s="24">
        <f t="shared" si="31"/>
        <v>13831</v>
      </c>
      <c r="R314" s="25">
        <f t="shared" si="32"/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f t="shared" si="34"/>
        <v>0</v>
      </c>
      <c r="AH314" s="24">
        <v>0</v>
      </c>
      <c r="AI314" s="24" t="s">
        <v>69</v>
      </c>
      <c r="AJ314" s="26"/>
      <c r="AK314" s="27"/>
    </row>
    <row r="315" spans="1:37" s="28" customFormat="1" ht="15">
      <c r="A315" s="17">
        <f t="shared" si="28"/>
        <v>307</v>
      </c>
      <c r="B315" s="18" t="s">
        <v>44</v>
      </c>
      <c r="C315" s="17" t="s">
        <v>201</v>
      </c>
      <c r="D315" s="17">
        <v>15563</v>
      </c>
      <c r="E315" s="19">
        <v>45230</v>
      </c>
      <c r="F315" s="20">
        <v>45306</v>
      </c>
      <c r="G315" s="21">
        <v>19767</v>
      </c>
      <c r="H315" s="22">
        <v>0</v>
      </c>
      <c r="I315" s="22">
        <v>0</v>
      </c>
      <c r="J315" s="22">
        <v>19767</v>
      </c>
      <c r="K315" s="23">
        <v>0</v>
      </c>
      <c r="L315" s="22">
        <v>0</v>
      </c>
      <c r="M315" s="22">
        <v>0</v>
      </c>
      <c r="N315" s="22">
        <f t="shared" si="29"/>
        <v>19767</v>
      </c>
      <c r="O315" s="22">
        <f t="shared" si="30"/>
        <v>0</v>
      </c>
      <c r="P315" s="18">
        <v>15563</v>
      </c>
      <c r="Q315" s="24">
        <f t="shared" si="31"/>
        <v>19767</v>
      </c>
      <c r="R315" s="25">
        <f t="shared" si="32"/>
        <v>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f t="shared" si="34"/>
        <v>0</v>
      </c>
      <c r="AH315" s="24">
        <v>0</v>
      </c>
      <c r="AI315" s="24" t="s">
        <v>69</v>
      </c>
      <c r="AJ315" s="26"/>
      <c r="AK315" s="27"/>
    </row>
    <row r="316" spans="1:37" s="28" customFormat="1" ht="15">
      <c r="A316" s="17">
        <f t="shared" si="28"/>
        <v>308</v>
      </c>
      <c r="B316" s="18" t="s">
        <v>44</v>
      </c>
      <c r="C316" s="17" t="s">
        <v>200</v>
      </c>
      <c r="D316" s="17">
        <v>15437</v>
      </c>
      <c r="E316" s="19">
        <v>45231</v>
      </c>
      <c r="F316" s="20">
        <v>45306</v>
      </c>
      <c r="G316" s="21">
        <v>13850</v>
      </c>
      <c r="H316" s="22">
        <v>0</v>
      </c>
      <c r="I316" s="22">
        <v>0</v>
      </c>
      <c r="J316" s="22">
        <v>13850</v>
      </c>
      <c r="K316" s="23">
        <v>0</v>
      </c>
      <c r="L316" s="22">
        <v>0</v>
      </c>
      <c r="M316" s="22">
        <v>0</v>
      </c>
      <c r="N316" s="22">
        <f t="shared" si="29"/>
        <v>13850</v>
      </c>
      <c r="O316" s="22">
        <f t="shared" si="30"/>
        <v>0</v>
      </c>
      <c r="P316" s="18">
        <v>15437</v>
      </c>
      <c r="Q316" s="24">
        <f t="shared" si="31"/>
        <v>13850</v>
      </c>
      <c r="R316" s="25">
        <f t="shared" si="32"/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f t="shared" si="34"/>
        <v>0</v>
      </c>
      <c r="AH316" s="24">
        <v>0</v>
      </c>
      <c r="AI316" s="24" t="s">
        <v>69</v>
      </c>
      <c r="AJ316" s="26"/>
      <c r="AK316" s="27"/>
    </row>
    <row r="317" spans="1:37" s="28" customFormat="1" ht="15">
      <c r="A317" s="17">
        <f t="shared" si="28"/>
        <v>309</v>
      </c>
      <c r="B317" s="18" t="s">
        <v>44</v>
      </c>
      <c r="C317" s="17" t="s">
        <v>199</v>
      </c>
      <c r="D317" s="17">
        <v>15440</v>
      </c>
      <c r="E317" s="19">
        <v>45240</v>
      </c>
      <c r="F317" s="20">
        <v>45306</v>
      </c>
      <c r="G317" s="21">
        <v>13599</v>
      </c>
      <c r="H317" s="22">
        <v>0</v>
      </c>
      <c r="I317" s="22">
        <v>0</v>
      </c>
      <c r="J317" s="22">
        <v>13599</v>
      </c>
      <c r="K317" s="23">
        <v>0</v>
      </c>
      <c r="L317" s="22">
        <v>0</v>
      </c>
      <c r="M317" s="22">
        <v>0</v>
      </c>
      <c r="N317" s="22">
        <f t="shared" si="29"/>
        <v>13599</v>
      </c>
      <c r="O317" s="22">
        <f t="shared" si="30"/>
        <v>0</v>
      </c>
      <c r="P317" s="18">
        <v>15440</v>
      </c>
      <c r="Q317" s="24">
        <f t="shared" si="31"/>
        <v>13599</v>
      </c>
      <c r="R317" s="25">
        <f t="shared" si="32"/>
        <v>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f t="shared" si="34"/>
        <v>0</v>
      </c>
      <c r="AH317" s="24">
        <v>0</v>
      </c>
      <c r="AI317" s="24" t="s">
        <v>69</v>
      </c>
      <c r="AJ317" s="26"/>
      <c r="AK317" s="27"/>
    </row>
    <row r="318" spans="1:37" s="28" customFormat="1" ht="15">
      <c r="A318" s="17">
        <f t="shared" si="28"/>
        <v>310</v>
      </c>
      <c r="B318" s="18" t="s">
        <v>44</v>
      </c>
      <c r="C318" s="17" t="s">
        <v>198</v>
      </c>
      <c r="D318" s="17">
        <v>15438</v>
      </c>
      <c r="E318" s="19">
        <v>45242</v>
      </c>
      <c r="F318" s="20">
        <v>45306</v>
      </c>
      <c r="G318" s="21">
        <v>18666</v>
      </c>
      <c r="H318" s="22">
        <v>0</v>
      </c>
      <c r="I318" s="22">
        <v>0</v>
      </c>
      <c r="J318" s="22">
        <v>18666</v>
      </c>
      <c r="K318" s="23">
        <v>0</v>
      </c>
      <c r="L318" s="22">
        <v>0</v>
      </c>
      <c r="M318" s="22">
        <v>0</v>
      </c>
      <c r="N318" s="22">
        <f t="shared" si="29"/>
        <v>18666</v>
      </c>
      <c r="O318" s="22">
        <f t="shared" si="30"/>
        <v>0</v>
      </c>
      <c r="P318" s="18">
        <v>15438</v>
      </c>
      <c r="Q318" s="24">
        <f t="shared" si="31"/>
        <v>18666</v>
      </c>
      <c r="R318" s="25">
        <f t="shared" si="32"/>
        <v>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f t="shared" si="34"/>
        <v>0</v>
      </c>
      <c r="AH318" s="24">
        <v>0</v>
      </c>
      <c r="AI318" s="24" t="s">
        <v>69</v>
      </c>
      <c r="AJ318" s="26"/>
      <c r="AK318" s="27"/>
    </row>
    <row r="319" spans="1:37" s="28" customFormat="1" ht="15">
      <c r="A319" s="17">
        <f t="shared" si="28"/>
        <v>311</v>
      </c>
      <c r="B319" s="18" t="s">
        <v>44</v>
      </c>
      <c r="C319" s="17" t="s">
        <v>197</v>
      </c>
      <c r="D319" s="17">
        <v>15439</v>
      </c>
      <c r="E319" s="19">
        <v>45243</v>
      </c>
      <c r="F319" s="20">
        <v>45306</v>
      </c>
      <c r="G319" s="21">
        <v>17672</v>
      </c>
      <c r="H319" s="22">
        <v>0</v>
      </c>
      <c r="I319" s="22">
        <v>0</v>
      </c>
      <c r="J319" s="22">
        <v>17672</v>
      </c>
      <c r="K319" s="23">
        <v>0</v>
      </c>
      <c r="L319" s="22">
        <v>0</v>
      </c>
      <c r="M319" s="22">
        <v>0</v>
      </c>
      <c r="N319" s="22">
        <f t="shared" si="29"/>
        <v>17672</v>
      </c>
      <c r="O319" s="22">
        <f t="shared" si="30"/>
        <v>0</v>
      </c>
      <c r="P319" s="18">
        <v>15439</v>
      </c>
      <c r="Q319" s="24">
        <f t="shared" si="31"/>
        <v>17672</v>
      </c>
      <c r="R319" s="25">
        <f t="shared" si="32"/>
        <v>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f t="shared" si="34"/>
        <v>0</v>
      </c>
      <c r="AH319" s="24">
        <v>0</v>
      </c>
      <c r="AI319" s="24" t="s">
        <v>69</v>
      </c>
      <c r="AJ319" s="26"/>
      <c r="AK319" s="27"/>
    </row>
    <row r="320" spans="1:37" s="28" customFormat="1" ht="15">
      <c r="A320" s="17">
        <f t="shared" si="28"/>
        <v>312</v>
      </c>
      <c r="B320" s="18" t="s">
        <v>44</v>
      </c>
      <c r="C320" s="17" t="s">
        <v>196</v>
      </c>
      <c r="D320" s="17">
        <v>15441</v>
      </c>
      <c r="E320" s="19">
        <v>45254</v>
      </c>
      <c r="F320" s="20">
        <v>45306</v>
      </c>
      <c r="G320" s="21">
        <v>130303</v>
      </c>
      <c r="H320" s="22">
        <v>0</v>
      </c>
      <c r="I320" s="22">
        <v>0</v>
      </c>
      <c r="J320" s="22">
        <v>0</v>
      </c>
      <c r="K320" s="23">
        <v>130303</v>
      </c>
      <c r="L320" s="22">
        <v>0</v>
      </c>
      <c r="M320" s="22">
        <v>0</v>
      </c>
      <c r="N320" s="22">
        <f t="shared" si="29"/>
        <v>130303</v>
      </c>
      <c r="O320" s="22">
        <f t="shared" si="30"/>
        <v>0</v>
      </c>
      <c r="P320" s="18">
        <v>15441</v>
      </c>
      <c r="Q320" s="24">
        <f t="shared" si="31"/>
        <v>130303</v>
      </c>
      <c r="R320" s="25">
        <f t="shared" si="32"/>
        <v>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f t="shared" si="34"/>
        <v>0</v>
      </c>
      <c r="AH320" s="24">
        <v>0</v>
      </c>
      <c r="AI320" s="24" t="s">
        <v>69</v>
      </c>
      <c r="AJ320" s="26"/>
      <c r="AK320" s="27"/>
    </row>
    <row r="321" spans="1:37" s="28" customFormat="1" ht="15">
      <c r="A321" s="17">
        <f t="shared" si="28"/>
        <v>313</v>
      </c>
      <c r="B321" s="18" t="s">
        <v>44</v>
      </c>
      <c r="C321" s="17" t="s">
        <v>195</v>
      </c>
      <c r="D321" s="17">
        <v>15442</v>
      </c>
      <c r="E321" s="19">
        <v>45256</v>
      </c>
      <c r="F321" s="20">
        <v>45306</v>
      </c>
      <c r="G321" s="21">
        <v>12875</v>
      </c>
      <c r="H321" s="22">
        <v>0</v>
      </c>
      <c r="I321" s="22">
        <v>0</v>
      </c>
      <c r="J321" s="22">
        <v>12875</v>
      </c>
      <c r="K321" s="23">
        <v>0</v>
      </c>
      <c r="L321" s="22">
        <v>0</v>
      </c>
      <c r="M321" s="22">
        <v>0</v>
      </c>
      <c r="N321" s="22">
        <f t="shared" si="29"/>
        <v>12875</v>
      </c>
      <c r="O321" s="22">
        <f t="shared" si="30"/>
        <v>0</v>
      </c>
      <c r="P321" s="18">
        <v>15442</v>
      </c>
      <c r="Q321" s="24">
        <f t="shared" si="31"/>
        <v>12875</v>
      </c>
      <c r="R321" s="25">
        <f t="shared" si="32"/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f t="shared" si="34"/>
        <v>0</v>
      </c>
      <c r="AH321" s="24">
        <v>0</v>
      </c>
      <c r="AI321" s="24" t="s">
        <v>69</v>
      </c>
      <c r="AJ321" s="26"/>
      <c r="AK321" s="27"/>
    </row>
    <row r="322" spans="1:37" s="28" customFormat="1" ht="15">
      <c r="A322" s="17">
        <f t="shared" si="28"/>
        <v>314</v>
      </c>
      <c r="B322" s="18" t="s">
        <v>44</v>
      </c>
      <c r="C322" s="17" t="s">
        <v>194</v>
      </c>
      <c r="D322" s="17">
        <v>15521</v>
      </c>
      <c r="E322" s="19">
        <v>45266</v>
      </c>
      <c r="F322" s="20">
        <v>45306</v>
      </c>
      <c r="G322" s="21">
        <v>19985</v>
      </c>
      <c r="H322" s="22">
        <v>0</v>
      </c>
      <c r="I322" s="22">
        <v>0</v>
      </c>
      <c r="J322" s="22">
        <v>19985</v>
      </c>
      <c r="K322" s="23">
        <v>0</v>
      </c>
      <c r="L322" s="22">
        <v>0</v>
      </c>
      <c r="M322" s="22">
        <v>0</v>
      </c>
      <c r="N322" s="22">
        <f t="shared" si="29"/>
        <v>19985</v>
      </c>
      <c r="O322" s="22">
        <f t="shared" si="30"/>
        <v>0</v>
      </c>
      <c r="P322" s="18">
        <v>15521</v>
      </c>
      <c r="Q322" s="24">
        <f t="shared" si="31"/>
        <v>19985</v>
      </c>
      <c r="R322" s="25">
        <f t="shared" si="32"/>
        <v>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f t="shared" si="34"/>
        <v>0</v>
      </c>
      <c r="AH322" s="24">
        <v>0</v>
      </c>
      <c r="AI322" s="24" t="s">
        <v>69</v>
      </c>
      <c r="AJ322" s="26"/>
      <c r="AK322" s="27"/>
    </row>
    <row r="323" spans="1:37" s="28" customFormat="1" ht="15">
      <c r="A323" s="17">
        <f t="shared" si="28"/>
        <v>315</v>
      </c>
      <c r="B323" s="18" t="s">
        <v>44</v>
      </c>
      <c r="C323" s="17" t="s">
        <v>193</v>
      </c>
      <c r="D323" s="17">
        <v>15522</v>
      </c>
      <c r="E323" s="19">
        <v>45270</v>
      </c>
      <c r="F323" s="20">
        <v>45306</v>
      </c>
      <c r="G323" s="21">
        <v>14217</v>
      </c>
      <c r="H323" s="22">
        <v>0</v>
      </c>
      <c r="I323" s="22">
        <v>0</v>
      </c>
      <c r="J323" s="22">
        <v>14217</v>
      </c>
      <c r="K323" s="23">
        <v>0</v>
      </c>
      <c r="L323" s="22">
        <v>0</v>
      </c>
      <c r="M323" s="22">
        <v>0</v>
      </c>
      <c r="N323" s="22">
        <f t="shared" si="29"/>
        <v>14217</v>
      </c>
      <c r="O323" s="22">
        <f t="shared" si="30"/>
        <v>0</v>
      </c>
      <c r="P323" s="18">
        <v>15522</v>
      </c>
      <c r="Q323" s="24">
        <f t="shared" si="31"/>
        <v>14217</v>
      </c>
      <c r="R323" s="25">
        <f t="shared" si="32"/>
        <v>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f t="shared" si="34"/>
        <v>0</v>
      </c>
      <c r="AH323" s="24">
        <v>0</v>
      </c>
      <c r="AI323" s="24" t="s">
        <v>69</v>
      </c>
      <c r="AJ323" s="26"/>
      <c r="AK323" s="27"/>
    </row>
    <row r="324" spans="1:37" s="28" customFormat="1" ht="15">
      <c r="A324" s="17">
        <f t="shared" si="28"/>
        <v>316</v>
      </c>
      <c r="B324" s="18" t="s">
        <v>44</v>
      </c>
      <c r="C324" s="17" t="s">
        <v>192</v>
      </c>
      <c r="D324" s="17">
        <v>15524</v>
      </c>
      <c r="E324" s="19">
        <v>45271</v>
      </c>
      <c r="F324" s="20">
        <v>45306</v>
      </c>
      <c r="G324" s="21">
        <v>270104</v>
      </c>
      <c r="H324" s="22">
        <v>0</v>
      </c>
      <c r="I324" s="22">
        <v>0</v>
      </c>
      <c r="J324" s="22">
        <v>270104</v>
      </c>
      <c r="K324" s="23">
        <v>0</v>
      </c>
      <c r="L324" s="22">
        <v>0</v>
      </c>
      <c r="M324" s="22">
        <v>0</v>
      </c>
      <c r="N324" s="22">
        <f t="shared" si="29"/>
        <v>270104</v>
      </c>
      <c r="O324" s="22">
        <f t="shared" si="30"/>
        <v>0</v>
      </c>
      <c r="P324" s="18">
        <v>15524</v>
      </c>
      <c r="Q324" s="24">
        <f t="shared" si="31"/>
        <v>270104</v>
      </c>
      <c r="R324" s="25">
        <f t="shared" si="32"/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f t="shared" si="34"/>
        <v>0</v>
      </c>
      <c r="AH324" s="24">
        <v>0</v>
      </c>
      <c r="AI324" s="24" t="s">
        <v>69</v>
      </c>
      <c r="AJ324" s="26"/>
      <c r="AK324" s="27"/>
    </row>
    <row r="325" spans="1:37" s="28" customFormat="1" ht="15">
      <c r="A325" s="17">
        <f t="shared" si="28"/>
        <v>317</v>
      </c>
      <c r="B325" s="18" t="s">
        <v>44</v>
      </c>
      <c r="C325" s="17" t="s">
        <v>191</v>
      </c>
      <c r="D325" s="17">
        <v>15525</v>
      </c>
      <c r="E325" s="19">
        <v>45272</v>
      </c>
      <c r="F325" s="20">
        <v>45306</v>
      </c>
      <c r="G325" s="21">
        <v>13427</v>
      </c>
      <c r="H325" s="22">
        <v>0</v>
      </c>
      <c r="I325" s="22">
        <v>0</v>
      </c>
      <c r="J325" s="22">
        <v>13427</v>
      </c>
      <c r="K325" s="23">
        <v>0</v>
      </c>
      <c r="L325" s="22">
        <v>0</v>
      </c>
      <c r="M325" s="22">
        <v>0</v>
      </c>
      <c r="N325" s="22">
        <f t="shared" si="29"/>
        <v>13427</v>
      </c>
      <c r="O325" s="22">
        <f t="shared" si="30"/>
        <v>0</v>
      </c>
      <c r="P325" s="18">
        <v>15525</v>
      </c>
      <c r="Q325" s="24">
        <f t="shared" si="31"/>
        <v>13427</v>
      </c>
      <c r="R325" s="25">
        <f t="shared" si="32"/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f t="shared" si="34"/>
        <v>0</v>
      </c>
      <c r="AH325" s="24">
        <v>0</v>
      </c>
      <c r="AI325" s="24" t="s">
        <v>69</v>
      </c>
      <c r="AJ325" s="26"/>
      <c r="AK325" s="27"/>
    </row>
    <row r="326" spans="1:37" s="28" customFormat="1" ht="15">
      <c r="A326" s="17">
        <f t="shared" si="28"/>
        <v>318</v>
      </c>
      <c r="B326" s="18" t="s">
        <v>44</v>
      </c>
      <c r="C326" s="17" t="s">
        <v>190</v>
      </c>
      <c r="D326" s="17">
        <v>15526</v>
      </c>
      <c r="E326" s="19">
        <v>45275</v>
      </c>
      <c r="F326" s="20">
        <v>45306</v>
      </c>
      <c r="G326" s="21">
        <v>251780</v>
      </c>
      <c r="H326" s="22">
        <v>0</v>
      </c>
      <c r="I326" s="22">
        <v>0</v>
      </c>
      <c r="J326" s="22">
        <v>251780</v>
      </c>
      <c r="K326" s="23">
        <v>0</v>
      </c>
      <c r="L326" s="22">
        <v>0</v>
      </c>
      <c r="M326" s="22">
        <v>0</v>
      </c>
      <c r="N326" s="22">
        <f t="shared" si="29"/>
        <v>251780</v>
      </c>
      <c r="O326" s="22">
        <f t="shared" si="30"/>
        <v>0</v>
      </c>
      <c r="P326" s="18">
        <v>15526</v>
      </c>
      <c r="Q326" s="24">
        <f t="shared" si="31"/>
        <v>251780</v>
      </c>
      <c r="R326" s="25">
        <f t="shared" si="32"/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f t="shared" si="34"/>
        <v>0</v>
      </c>
      <c r="AH326" s="24">
        <v>0</v>
      </c>
      <c r="AI326" s="24" t="s">
        <v>69</v>
      </c>
      <c r="AJ326" s="26"/>
      <c r="AK326" s="27"/>
    </row>
    <row r="327" spans="1:37" s="28" customFormat="1" ht="15">
      <c r="A327" s="17">
        <f t="shared" si="28"/>
        <v>319</v>
      </c>
      <c r="B327" s="18" t="s">
        <v>44</v>
      </c>
      <c r="C327" s="17" t="s">
        <v>189</v>
      </c>
      <c r="D327" s="17">
        <v>15528</v>
      </c>
      <c r="E327" s="19">
        <v>45275</v>
      </c>
      <c r="F327" s="20">
        <v>45306</v>
      </c>
      <c r="G327" s="21">
        <v>18638</v>
      </c>
      <c r="H327" s="22">
        <v>0</v>
      </c>
      <c r="I327" s="22">
        <v>0</v>
      </c>
      <c r="J327" s="22">
        <v>18638</v>
      </c>
      <c r="K327" s="23">
        <v>0</v>
      </c>
      <c r="L327" s="22">
        <v>0</v>
      </c>
      <c r="M327" s="22">
        <v>0</v>
      </c>
      <c r="N327" s="22">
        <f t="shared" si="29"/>
        <v>18638</v>
      </c>
      <c r="O327" s="22">
        <f t="shared" si="30"/>
        <v>0</v>
      </c>
      <c r="P327" s="18">
        <v>15528</v>
      </c>
      <c r="Q327" s="24">
        <f t="shared" si="31"/>
        <v>18638</v>
      </c>
      <c r="R327" s="25">
        <f t="shared" si="32"/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f t="shared" si="34"/>
        <v>0</v>
      </c>
      <c r="AH327" s="24">
        <v>0</v>
      </c>
      <c r="AI327" s="24" t="s">
        <v>69</v>
      </c>
      <c r="AJ327" s="26"/>
      <c r="AK327" s="27"/>
    </row>
    <row r="328" spans="1:37" s="28" customFormat="1" ht="15">
      <c r="A328" s="17">
        <f t="shared" si="28"/>
        <v>320</v>
      </c>
      <c r="B328" s="18" t="s">
        <v>44</v>
      </c>
      <c r="C328" s="17" t="s">
        <v>188</v>
      </c>
      <c r="D328" s="17">
        <v>15530</v>
      </c>
      <c r="E328" s="19">
        <v>45280</v>
      </c>
      <c r="F328" s="20">
        <v>45306</v>
      </c>
      <c r="G328" s="21">
        <v>252726</v>
      </c>
      <c r="H328" s="22">
        <v>0</v>
      </c>
      <c r="I328" s="22">
        <v>0</v>
      </c>
      <c r="J328" s="22">
        <v>252726</v>
      </c>
      <c r="K328" s="23">
        <v>0</v>
      </c>
      <c r="L328" s="22">
        <v>0</v>
      </c>
      <c r="M328" s="22">
        <v>0</v>
      </c>
      <c r="N328" s="22">
        <f t="shared" si="29"/>
        <v>252726</v>
      </c>
      <c r="O328" s="22">
        <f t="shared" si="30"/>
        <v>0</v>
      </c>
      <c r="P328" s="18">
        <v>15530</v>
      </c>
      <c r="Q328" s="24">
        <f t="shared" si="31"/>
        <v>252726</v>
      </c>
      <c r="R328" s="25">
        <f t="shared" si="32"/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f t="shared" si="34"/>
        <v>0</v>
      </c>
      <c r="AH328" s="24">
        <v>0</v>
      </c>
      <c r="AI328" s="24" t="s">
        <v>69</v>
      </c>
      <c r="AJ328" s="26"/>
      <c r="AK328" s="27"/>
    </row>
    <row r="329" spans="1:37" s="28" customFormat="1" ht="15">
      <c r="A329" s="17">
        <f t="shared" si="28"/>
        <v>321</v>
      </c>
      <c r="B329" s="18" t="s">
        <v>44</v>
      </c>
      <c r="C329" s="17" t="s">
        <v>187</v>
      </c>
      <c r="D329" s="17">
        <v>15681</v>
      </c>
      <c r="E329" s="19">
        <v>45302</v>
      </c>
      <c r="F329" s="20">
        <v>45329</v>
      </c>
      <c r="G329" s="21">
        <v>16138</v>
      </c>
      <c r="H329" s="22">
        <v>0</v>
      </c>
      <c r="I329" s="22">
        <v>0</v>
      </c>
      <c r="J329" s="22">
        <v>16138</v>
      </c>
      <c r="K329" s="23">
        <v>0</v>
      </c>
      <c r="L329" s="22">
        <v>0</v>
      </c>
      <c r="M329" s="22">
        <v>0</v>
      </c>
      <c r="N329" s="22">
        <f t="shared" si="29"/>
        <v>16138</v>
      </c>
      <c r="O329" s="22">
        <f t="shared" si="30"/>
        <v>0</v>
      </c>
      <c r="P329" s="18">
        <v>15681</v>
      </c>
      <c r="Q329" s="24">
        <f t="shared" si="31"/>
        <v>16138</v>
      </c>
      <c r="R329" s="25">
        <f t="shared" si="32"/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f t="shared" si="34"/>
        <v>0</v>
      </c>
      <c r="AH329" s="24">
        <v>0</v>
      </c>
      <c r="AI329" s="24" t="s">
        <v>69</v>
      </c>
      <c r="AJ329" s="26"/>
      <c r="AK329" s="27"/>
    </row>
    <row r="330" spans="1:37" s="28" customFormat="1" ht="15">
      <c r="A330" s="17">
        <f t="shared" si="28"/>
        <v>322</v>
      </c>
      <c r="B330" s="18" t="s">
        <v>44</v>
      </c>
      <c r="C330" s="17" t="s">
        <v>186</v>
      </c>
      <c r="D330" s="17">
        <v>15684</v>
      </c>
      <c r="E330" s="19">
        <v>45303</v>
      </c>
      <c r="F330" s="20">
        <v>45329</v>
      </c>
      <c r="G330" s="21">
        <v>13511</v>
      </c>
      <c r="H330" s="22">
        <v>0</v>
      </c>
      <c r="I330" s="22">
        <v>0</v>
      </c>
      <c r="J330" s="22">
        <v>13511</v>
      </c>
      <c r="K330" s="23">
        <v>0</v>
      </c>
      <c r="L330" s="22">
        <v>0</v>
      </c>
      <c r="M330" s="22">
        <v>0</v>
      </c>
      <c r="N330" s="22">
        <f t="shared" si="29"/>
        <v>13511</v>
      </c>
      <c r="O330" s="22">
        <f t="shared" si="30"/>
        <v>0</v>
      </c>
      <c r="P330" s="18">
        <v>15684</v>
      </c>
      <c r="Q330" s="24">
        <f t="shared" si="31"/>
        <v>13511</v>
      </c>
      <c r="R330" s="25">
        <f t="shared" si="32"/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f t="shared" si="34"/>
        <v>0</v>
      </c>
      <c r="AH330" s="24">
        <v>0</v>
      </c>
      <c r="AI330" s="24" t="s">
        <v>69</v>
      </c>
      <c r="AJ330" s="26"/>
      <c r="AK330" s="27"/>
    </row>
    <row r="331" spans="1:37" s="28" customFormat="1" ht="15">
      <c r="A331" s="17">
        <f t="shared" si="35" ref="A331:A394">+A330+1</f>
        <v>323</v>
      </c>
      <c r="B331" s="18" t="s">
        <v>44</v>
      </c>
      <c r="C331" s="17" t="s">
        <v>185</v>
      </c>
      <c r="D331" s="17">
        <v>15683</v>
      </c>
      <c r="E331" s="19">
        <v>45307</v>
      </c>
      <c r="F331" s="20">
        <v>45329</v>
      </c>
      <c r="G331" s="21">
        <v>24790</v>
      </c>
      <c r="H331" s="22">
        <v>0</v>
      </c>
      <c r="I331" s="22">
        <v>0</v>
      </c>
      <c r="J331" s="22">
        <v>24790</v>
      </c>
      <c r="K331" s="23">
        <v>0</v>
      </c>
      <c r="L331" s="22">
        <v>0</v>
      </c>
      <c r="M331" s="22">
        <v>0</v>
      </c>
      <c r="N331" s="22">
        <f t="shared" si="36" ref="N331:N394">+SUM(J331:M331)</f>
        <v>24790</v>
      </c>
      <c r="O331" s="22">
        <f t="shared" si="37" ref="O331:O394">+G331-I331-N331</f>
        <v>0</v>
      </c>
      <c r="P331" s="18">
        <v>15683</v>
      </c>
      <c r="Q331" s="24">
        <f t="shared" si="38" ref="Q331:Q394">+IF(P331&gt;0,G331,0)</f>
        <v>24790</v>
      </c>
      <c r="R331" s="25">
        <f t="shared" si="39" ref="R331:R394">IF(P331=0,G331,0)</f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f t="shared" si="40" ref="Z331:Z394">+X331-AE331+IF(X331-AE331&lt;-1,-X331+AE331,0)</f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f t="shared" si="41" ref="AG331:AG394">+G331-I331-N331-R331-Z331-AC331-AE331-S331-U331</f>
        <v>0</v>
      </c>
      <c r="AH331" s="24">
        <v>0</v>
      </c>
      <c r="AI331" s="24" t="s">
        <v>69</v>
      </c>
      <c r="AJ331" s="26"/>
      <c r="AK331" s="27"/>
    </row>
    <row r="332" spans="1:37" s="28" customFormat="1" ht="15">
      <c r="A332" s="17">
        <f t="shared" si="35"/>
        <v>324</v>
      </c>
      <c r="B332" s="18" t="s">
        <v>44</v>
      </c>
      <c r="C332" s="17" t="s">
        <v>184</v>
      </c>
      <c r="D332" s="17">
        <v>15686</v>
      </c>
      <c r="E332" s="19">
        <v>45308</v>
      </c>
      <c r="F332" s="20">
        <v>45329</v>
      </c>
      <c r="G332" s="21">
        <v>16054</v>
      </c>
      <c r="H332" s="22">
        <v>0</v>
      </c>
      <c r="I332" s="22">
        <v>0</v>
      </c>
      <c r="J332" s="22">
        <v>16054</v>
      </c>
      <c r="K332" s="23">
        <v>0</v>
      </c>
      <c r="L332" s="22">
        <v>0</v>
      </c>
      <c r="M332" s="22">
        <v>0</v>
      </c>
      <c r="N332" s="22">
        <f t="shared" si="36"/>
        <v>16054</v>
      </c>
      <c r="O332" s="22">
        <f t="shared" si="37"/>
        <v>0</v>
      </c>
      <c r="P332" s="18">
        <v>15686</v>
      </c>
      <c r="Q332" s="24">
        <f t="shared" si="38"/>
        <v>16054</v>
      </c>
      <c r="R332" s="25">
        <f t="shared" si="39"/>
        <v>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f t="shared" si="40"/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f t="shared" si="41"/>
        <v>0</v>
      </c>
      <c r="AH332" s="24">
        <v>0</v>
      </c>
      <c r="AI332" s="24" t="s">
        <v>69</v>
      </c>
      <c r="AJ332" s="26"/>
      <c r="AK332" s="27"/>
    </row>
    <row r="333" spans="1:37" s="28" customFormat="1" ht="15">
      <c r="A333" s="17">
        <f t="shared" si="35"/>
        <v>325</v>
      </c>
      <c r="B333" s="18" t="s">
        <v>44</v>
      </c>
      <c r="C333" s="17" t="s">
        <v>183</v>
      </c>
      <c r="D333" s="17">
        <v>15680</v>
      </c>
      <c r="E333" s="19">
        <v>45308</v>
      </c>
      <c r="F333" s="20">
        <v>45329</v>
      </c>
      <c r="G333" s="21">
        <v>163457</v>
      </c>
      <c r="H333" s="22">
        <v>0</v>
      </c>
      <c r="I333" s="22">
        <v>0</v>
      </c>
      <c r="J333" s="22">
        <v>0</v>
      </c>
      <c r="K333" s="23">
        <v>163457</v>
      </c>
      <c r="L333" s="22">
        <v>0</v>
      </c>
      <c r="M333" s="22">
        <v>0</v>
      </c>
      <c r="N333" s="22">
        <f t="shared" si="36"/>
        <v>163457</v>
      </c>
      <c r="O333" s="22">
        <f t="shared" si="37"/>
        <v>0</v>
      </c>
      <c r="P333" s="18">
        <v>15680</v>
      </c>
      <c r="Q333" s="24">
        <f t="shared" si="38"/>
        <v>163457</v>
      </c>
      <c r="R333" s="25">
        <f t="shared" si="39"/>
        <v>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f t="shared" si="40"/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f t="shared" si="41"/>
        <v>0</v>
      </c>
      <c r="AH333" s="24">
        <v>0</v>
      </c>
      <c r="AI333" s="24" t="s">
        <v>69</v>
      </c>
      <c r="AJ333" s="26"/>
      <c r="AK333" s="27"/>
    </row>
    <row r="334" spans="1:37" s="28" customFormat="1" ht="15">
      <c r="A334" s="17">
        <f t="shared" si="35"/>
        <v>326</v>
      </c>
      <c r="B334" s="18" t="s">
        <v>44</v>
      </c>
      <c r="C334" s="17" t="s">
        <v>182</v>
      </c>
      <c r="D334" s="17">
        <v>15685</v>
      </c>
      <c r="E334" s="19">
        <v>45313</v>
      </c>
      <c r="F334" s="20">
        <v>45329</v>
      </c>
      <c r="G334" s="21">
        <v>16138</v>
      </c>
      <c r="H334" s="22">
        <v>0</v>
      </c>
      <c r="I334" s="22">
        <v>0</v>
      </c>
      <c r="J334" s="22">
        <v>16138</v>
      </c>
      <c r="K334" s="23">
        <v>0</v>
      </c>
      <c r="L334" s="22">
        <v>0</v>
      </c>
      <c r="M334" s="22">
        <v>0</v>
      </c>
      <c r="N334" s="22">
        <f t="shared" si="36"/>
        <v>16138</v>
      </c>
      <c r="O334" s="22">
        <f t="shared" si="37"/>
        <v>0</v>
      </c>
      <c r="P334" s="18">
        <v>15685</v>
      </c>
      <c r="Q334" s="24">
        <f t="shared" si="38"/>
        <v>16138</v>
      </c>
      <c r="R334" s="25">
        <f t="shared" si="39"/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f t="shared" si="41"/>
        <v>0</v>
      </c>
      <c r="AH334" s="24">
        <v>0</v>
      </c>
      <c r="AI334" s="24" t="s">
        <v>69</v>
      </c>
      <c r="AJ334" s="26"/>
      <c r="AK334" s="27"/>
    </row>
    <row r="335" spans="1:37" s="28" customFormat="1" ht="15">
      <c r="A335" s="17">
        <f t="shared" si="35"/>
        <v>327</v>
      </c>
      <c r="B335" s="18" t="s">
        <v>44</v>
      </c>
      <c r="C335" s="17" t="s">
        <v>181</v>
      </c>
      <c r="D335" s="17">
        <v>15687</v>
      </c>
      <c r="E335" s="19">
        <v>45317</v>
      </c>
      <c r="F335" s="20">
        <v>45329</v>
      </c>
      <c r="G335" s="21">
        <v>15999</v>
      </c>
      <c r="H335" s="22">
        <v>0</v>
      </c>
      <c r="I335" s="22">
        <v>0</v>
      </c>
      <c r="J335" s="22">
        <v>15999</v>
      </c>
      <c r="K335" s="23">
        <v>0</v>
      </c>
      <c r="L335" s="22">
        <v>0</v>
      </c>
      <c r="M335" s="22">
        <v>0</v>
      </c>
      <c r="N335" s="22">
        <f t="shared" si="36"/>
        <v>15999</v>
      </c>
      <c r="O335" s="22">
        <f t="shared" si="37"/>
        <v>0</v>
      </c>
      <c r="P335" s="18">
        <v>15687</v>
      </c>
      <c r="Q335" s="24">
        <f t="shared" si="38"/>
        <v>15999</v>
      </c>
      <c r="R335" s="25">
        <f t="shared" si="39"/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f t="shared" si="41"/>
        <v>0</v>
      </c>
      <c r="AH335" s="24">
        <v>0</v>
      </c>
      <c r="AI335" s="24" t="s">
        <v>69</v>
      </c>
      <c r="AJ335" s="26"/>
      <c r="AK335" s="27"/>
    </row>
    <row r="336" spans="1:37" s="28" customFormat="1" ht="15">
      <c r="A336" s="17">
        <f t="shared" si="35"/>
        <v>328</v>
      </c>
      <c r="B336" s="18" t="s">
        <v>44</v>
      </c>
      <c r="C336" s="17" t="s">
        <v>180</v>
      </c>
      <c r="D336" s="17">
        <v>15690</v>
      </c>
      <c r="E336" s="19">
        <v>45317</v>
      </c>
      <c r="F336" s="20">
        <v>45329</v>
      </c>
      <c r="G336" s="21">
        <v>43664</v>
      </c>
      <c r="H336" s="22">
        <v>0</v>
      </c>
      <c r="I336" s="22">
        <v>0</v>
      </c>
      <c r="J336" s="22">
        <v>43664</v>
      </c>
      <c r="K336" s="23">
        <v>0</v>
      </c>
      <c r="L336" s="22">
        <v>0</v>
      </c>
      <c r="M336" s="22">
        <v>0</v>
      </c>
      <c r="N336" s="22">
        <f t="shared" si="36"/>
        <v>43664</v>
      </c>
      <c r="O336" s="22">
        <f t="shared" si="37"/>
        <v>0</v>
      </c>
      <c r="P336" s="18">
        <v>15690</v>
      </c>
      <c r="Q336" s="24">
        <f t="shared" si="38"/>
        <v>43664</v>
      </c>
      <c r="R336" s="25">
        <f t="shared" si="39"/>
        <v>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f t="shared" si="41"/>
        <v>0</v>
      </c>
      <c r="AH336" s="24">
        <v>0</v>
      </c>
      <c r="AI336" s="24" t="s">
        <v>69</v>
      </c>
      <c r="AJ336" s="26"/>
      <c r="AK336" s="27"/>
    </row>
    <row r="337" spans="1:37" s="28" customFormat="1" ht="15">
      <c r="A337" s="17">
        <f t="shared" si="35"/>
        <v>329</v>
      </c>
      <c r="B337" s="18" t="s">
        <v>44</v>
      </c>
      <c r="C337" s="17" t="s">
        <v>179</v>
      </c>
      <c r="D337" s="17">
        <v>15688</v>
      </c>
      <c r="E337" s="19">
        <v>45318</v>
      </c>
      <c r="F337" s="20">
        <v>45329</v>
      </c>
      <c r="G337" s="21">
        <v>65866</v>
      </c>
      <c r="H337" s="22">
        <v>0</v>
      </c>
      <c r="I337" s="22">
        <v>0</v>
      </c>
      <c r="J337" s="22">
        <v>65866</v>
      </c>
      <c r="K337" s="23">
        <v>0</v>
      </c>
      <c r="L337" s="22">
        <v>0</v>
      </c>
      <c r="M337" s="22">
        <v>0</v>
      </c>
      <c r="N337" s="22">
        <f t="shared" si="36"/>
        <v>65866</v>
      </c>
      <c r="O337" s="22">
        <f t="shared" si="37"/>
        <v>0</v>
      </c>
      <c r="P337" s="18">
        <v>15688</v>
      </c>
      <c r="Q337" s="24">
        <f t="shared" si="38"/>
        <v>65866</v>
      </c>
      <c r="R337" s="25">
        <f t="shared" si="39"/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f t="shared" si="41"/>
        <v>0</v>
      </c>
      <c r="AH337" s="24">
        <v>0</v>
      </c>
      <c r="AI337" s="24" t="s">
        <v>69</v>
      </c>
      <c r="AJ337" s="26"/>
      <c r="AK337" s="27"/>
    </row>
    <row r="338" spans="1:37" s="28" customFormat="1" ht="15">
      <c r="A338" s="17">
        <f t="shared" si="35"/>
        <v>330</v>
      </c>
      <c r="B338" s="18" t="s">
        <v>44</v>
      </c>
      <c r="C338" s="17" t="s">
        <v>178</v>
      </c>
      <c r="D338" s="17">
        <v>15689</v>
      </c>
      <c r="E338" s="19">
        <v>45318</v>
      </c>
      <c r="F338" s="20">
        <v>45329</v>
      </c>
      <c r="G338" s="21">
        <v>14949</v>
      </c>
      <c r="H338" s="22">
        <v>0</v>
      </c>
      <c r="I338" s="22">
        <v>0</v>
      </c>
      <c r="J338" s="22">
        <v>14949</v>
      </c>
      <c r="K338" s="23">
        <v>0</v>
      </c>
      <c r="L338" s="22">
        <v>0</v>
      </c>
      <c r="M338" s="22">
        <v>0</v>
      </c>
      <c r="N338" s="22">
        <f t="shared" si="36"/>
        <v>14949</v>
      </c>
      <c r="O338" s="22">
        <f t="shared" si="37"/>
        <v>0</v>
      </c>
      <c r="P338" s="18">
        <v>15689</v>
      </c>
      <c r="Q338" s="24">
        <f t="shared" si="38"/>
        <v>14949</v>
      </c>
      <c r="R338" s="25">
        <f t="shared" si="39"/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f t="shared" si="41"/>
        <v>0</v>
      </c>
      <c r="AH338" s="24">
        <v>0</v>
      </c>
      <c r="AI338" s="24" t="s">
        <v>69</v>
      </c>
      <c r="AJ338" s="26"/>
      <c r="AK338" s="27"/>
    </row>
    <row r="339" spans="1:37" s="28" customFormat="1" ht="15">
      <c r="A339" s="17">
        <f t="shared" si="35"/>
        <v>331</v>
      </c>
      <c r="B339" s="18" t="s">
        <v>44</v>
      </c>
      <c r="C339" s="17" t="s">
        <v>177</v>
      </c>
      <c r="D339" s="17">
        <v>15691</v>
      </c>
      <c r="E339" s="19">
        <v>45320</v>
      </c>
      <c r="F339" s="20">
        <v>45329</v>
      </c>
      <c r="G339" s="21">
        <v>18638</v>
      </c>
      <c r="H339" s="22">
        <v>0</v>
      </c>
      <c r="I339" s="22">
        <v>0</v>
      </c>
      <c r="J339" s="22">
        <v>18638</v>
      </c>
      <c r="K339" s="23">
        <v>0</v>
      </c>
      <c r="L339" s="22">
        <v>0</v>
      </c>
      <c r="M339" s="22">
        <v>0</v>
      </c>
      <c r="N339" s="22">
        <f t="shared" si="36"/>
        <v>18638</v>
      </c>
      <c r="O339" s="22">
        <f t="shared" si="37"/>
        <v>0</v>
      </c>
      <c r="P339" s="18">
        <v>15691</v>
      </c>
      <c r="Q339" s="24">
        <f t="shared" si="38"/>
        <v>18638</v>
      </c>
      <c r="R339" s="25">
        <f t="shared" si="39"/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f t="shared" si="41"/>
        <v>0</v>
      </c>
      <c r="AH339" s="24">
        <v>0</v>
      </c>
      <c r="AI339" s="24" t="s">
        <v>69</v>
      </c>
      <c r="AJ339" s="26"/>
      <c r="AK339" s="27"/>
    </row>
    <row r="340" spans="1:37" s="28" customFormat="1" ht="15">
      <c r="A340" s="17">
        <f t="shared" si="35"/>
        <v>332</v>
      </c>
      <c r="B340" s="18" t="s">
        <v>44</v>
      </c>
      <c r="C340" s="17" t="s">
        <v>176</v>
      </c>
      <c r="D340" s="17">
        <v>15692</v>
      </c>
      <c r="E340" s="19">
        <v>45322</v>
      </c>
      <c r="F340" s="20">
        <v>45329</v>
      </c>
      <c r="G340" s="21">
        <v>26222</v>
      </c>
      <c r="H340" s="22">
        <v>0</v>
      </c>
      <c r="I340" s="22">
        <v>0</v>
      </c>
      <c r="J340" s="22">
        <v>26222</v>
      </c>
      <c r="K340" s="23">
        <v>0</v>
      </c>
      <c r="L340" s="22">
        <v>0</v>
      </c>
      <c r="M340" s="22">
        <v>0</v>
      </c>
      <c r="N340" s="22">
        <f t="shared" si="36"/>
        <v>26222</v>
      </c>
      <c r="O340" s="22">
        <f t="shared" si="37"/>
        <v>0</v>
      </c>
      <c r="P340" s="18">
        <v>15692</v>
      </c>
      <c r="Q340" s="24">
        <f t="shared" si="38"/>
        <v>26222</v>
      </c>
      <c r="R340" s="25">
        <f t="shared" si="39"/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f t="shared" si="41"/>
        <v>0</v>
      </c>
      <c r="AH340" s="24">
        <v>0</v>
      </c>
      <c r="AI340" s="24" t="s">
        <v>69</v>
      </c>
      <c r="AJ340" s="26"/>
      <c r="AK340" s="27"/>
    </row>
    <row r="341" spans="1:37" s="28" customFormat="1" ht="15">
      <c r="A341" s="17">
        <f t="shared" si="35"/>
        <v>333</v>
      </c>
      <c r="B341" s="18" t="s">
        <v>44</v>
      </c>
      <c r="C341" s="17" t="s">
        <v>175</v>
      </c>
      <c r="D341" s="17">
        <v>15794</v>
      </c>
      <c r="E341" s="19">
        <v>45331</v>
      </c>
      <c r="F341" s="20">
        <v>45357</v>
      </c>
      <c r="G341" s="21">
        <v>27822</v>
      </c>
      <c r="H341" s="22">
        <v>0</v>
      </c>
      <c r="I341" s="22">
        <v>0</v>
      </c>
      <c r="J341" s="22">
        <v>27822</v>
      </c>
      <c r="K341" s="23">
        <v>0</v>
      </c>
      <c r="L341" s="22">
        <v>0</v>
      </c>
      <c r="M341" s="22">
        <v>0</v>
      </c>
      <c r="N341" s="22">
        <f t="shared" si="36"/>
        <v>27822</v>
      </c>
      <c r="O341" s="22">
        <f t="shared" si="37"/>
        <v>0</v>
      </c>
      <c r="P341" s="18">
        <v>15794</v>
      </c>
      <c r="Q341" s="24">
        <f t="shared" si="38"/>
        <v>27822</v>
      </c>
      <c r="R341" s="25">
        <f t="shared" si="39"/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f t="shared" si="41"/>
        <v>0</v>
      </c>
      <c r="AH341" s="24">
        <v>0</v>
      </c>
      <c r="AI341" s="24" t="s">
        <v>69</v>
      </c>
      <c r="AJ341" s="26"/>
      <c r="AK341" s="27"/>
    </row>
    <row r="342" spans="1:37" s="28" customFormat="1" ht="15">
      <c r="A342" s="17">
        <f t="shared" si="35"/>
        <v>334</v>
      </c>
      <c r="B342" s="18" t="s">
        <v>44</v>
      </c>
      <c r="C342" s="17" t="s">
        <v>174</v>
      </c>
      <c r="D342" s="17">
        <v>15800</v>
      </c>
      <c r="E342" s="19">
        <v>45333</v>
      </c>
      <c r="F342" s="20">
        <v>45364</v>
      </c>
      <c r="G342" s="21">
        <v>19066</v>
      </c>
      <c r="H342" s="22">
        <v>0</v>
      </c>
      <c r="I342" s="22">
        <v>0</v>
      </c>
      <c r="J342" s="22">
        <v>19066</v>
      </c>
      <c r="K342" s="23">
        <v>0</v>
      </c>
      <c r="L342" s="22">
        <v>0</v>
      </c>
      <c r="M342" s="22">
        <v>0</v>
      </c>
      <c r="N342" s="22">
        <f t="shared" si="36"/>
        <v>19066</v>
      </c>
      <c r="O342" s="22">
        <f t="shared" si="37"/>
        <v>0</v>
      </c>
      <c r="P342" s="18">
        <v>15800</v>
      </c>
      <c r="Q342" s="24">
        <f t="shared" si="38"/>
        <v>19066</v>
      </c>
      <c r="R342" s="25">
        <f t="shared" si="39"/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f t="shared" si="41"/>
        <v>0</v>
      </c>
      <c r="AH342" s="24">
        <v>0</v>
      </c>
      <c r="AI342" s="24" t="s">
        <v>69</v>
      </c>
      <c r="AJ342" s="26"/>
      <c r="AK342" s="27"/>
    </row>
    <row r="343" spans="1:37" s="28" customFormat="1" ht="15">
      <c r="A343" s="17">
        <f t="shared" si="35"/>
        <v>335</v>
      </c>
      <c r="B343" s="18" t="s">
        <v>44</v>
      </c>
      <c r="C343" s="17" t="s">
        <v>173</v>
      </c>
      <c r="D343" s="17">
        <v>15903</v>
      </c>
      <c r="E343" s="19">
        <v>45334</v>
      </c>
      <c r="F343" s="20">
        <v>45386</v>
      </c>
      <c r="G343" s="21">
        <v>255885</v>
      </c>
      <c r="H343" s="22">
        <v>0</v>
      </c>
      <c r="I343" s="22">
        <v>0</v>
      </c>
      <c r="J343" s="22">
        <v>255885</v>
      </c>
      <c r="K343" s="23">
        <v>0</v>
      </c>
      <c r="L343" s="22">
        <v>0</v>
      </c>
      <c r="M343" s="22">
        <v>0</v>
      </c>
      <c r="N343" s="22">
        <f t="shared" si="36"/>
        <v>255885</v>
      </c>
      <c r="O343" s="22">
        <f t="shared" si="37"/>
        <v>0</v>
      </c>
      <c r="P343" s="18">
        <v>15903</v>
      </c>
      <c r="Q343" s="24">
        <f t="shared" si="38"/>
        <v>255885</v>
      </c>
      <c r="R343" s="25">
        <f t="shared" si="39"/>
        <v>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f t="shared" si="41"/>
        <v>0</v>
      </c>
      <c r="AH343" s="24">
        <v>0</v>
      </c>
      <c r="AI343" s="24" t="s">
        <v>69</v>
      </c>
      <c r="AJ343" s="26"/>
      <c r="AK343" s="27"/>
    </row>
    <row r="344" spans="1:37" s="28" customFormat="1" ht="15">
      <c r="A344" s="17">
        <f t="shared" si="35"/>
        <v>336</v>
      </c>
      <c r="B344" s="18" t="s">
        <v>44</v>
      </c>
      <c r="C344" s="17" t="s">
        <v>172</v>
      </c>
      <c r="D344" s="17">
        <v>15796</v>
      </c>
      <c r="E344" s="19">
        <v>45335</v>
      </c>
      <c r="F344" s="20">
        <v>45359</v>
      </c>
      <c r="G344" s="21">
        <v>251996</v>
      </c>
      <c r="H344" s="22">
        <v>0</v>
      </c>
      <c r="I344" s="22">
        <v>0</v>
      </c>
      <c r="J344" s="22">
        <v>251996</v>
      </c>
      <c r="K344" s="23">
        <v>0</v>
      </c>
      <c r="L344" s="22">
        <v>0</v>
      </c>
      <c r="M344" s="22">
        <v>0</v>
      </c>
      <c r="N344" s="22">
        <f t="shared" si="36"/>
        <v>251996</v>
      </c>
      <c r="O344" s="22">
        <f t="shared" si="37"/>
        <v>0</v>
      </c>
      <c r="P344" s="18">
        <v>15796</v>
      </c>
      <c r="Q344" s="24">
        <f t="shared" si="38"/>
        <v>251996</v>
      </c>
      <c r="R344" s="25">
        <f t="shared" si="39"/>
        <v>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f t="shared" si="41"/>
        <v>0</v>
      </c>
      <c r="AH344" s="24">
        <v>0</v>
      </c>
      <c r="AI344" s="24" t="s">
        <v>69</v>
      </c>
      <c r="AJ344" s="26"/>
      <c r="AK344" s="27"/>
    </row>
    <row r="345" spans="1:37" s="28" customFormat="1" ht="15">
      <c r="A345" s="17">
        <f t="shared" si="35"/>
        <v>337</v>
      </c>
      <c r="B345" s="18" t="s">
        <v>44</v>
      </c>
      <c r="C345" s="17" t="s">
        <v>171</v>
      </c>
      <c r="D345" s="17">
        <v>15798</v>
      </c>
      <c r="E345" s="19">
        <v>45336</v>
      </c>
      <c r="F345" s="20">
        <v>45361</v>
      </c>
      <c r="G345" s="21">
        <v>14649</v>
      </c>
      <c r="H345" s="22">
        <v>0</v>
      </c>
      <c r="I345" s="22">
        <v>0</v>
      </c>
      <c r="J345" s="22">
        <v>14649</v>
      </c>
      <c r="K345" s="23">
        <v>0</v>
      </c>
      <c r="L345" s="22">
        <v>0</v>
      </c>
      <c r="M345" s="22">
        <v>0</v>
      </c>
      <c r="N345" s="22">
        <f t="shared" si="36"/>
        <v>14649</v>
      </c>
      <c r="O345" s="22">
        <f t="shared" si="37"/>
        <v>0</v>
      </c>
      <c r="P345" s="18">
        <v>15798</v>
      </c>
      <c r="Q345" s="24">
        <f t="shared" si="38"/>
        <v>14649</v>
      </c>
      <c r="R345" s="25">
        <f t="shared" si="39"/>
        <v>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f t="shared" si="41"/>
        <v>0</v>
      </c>
      <c r="AH345" s="24">
        <v>0</v>
      </c>
      <c r="AI345" s="24" t="s">
        <v>69</v>
      </c>
      <c r="AJ345" s="26"/>
      <c r="AK345" s="27"/>
    </row>
    <row r="346" spans="1:37" s="28" customFormat="1" ht="15">
      <c r="A346" s="17">
        <f t="shared" si="35"/>
        <v>338</v>
      </c>
      <c r="B346" s="18" t="s">
        <v>44</v>
      </c>
      <c r="C346" s="17" t="s">
        <v>170</v>
      </c>
      <c r="D346" s="17">
        <v>15799</v>
      </c>
      <c r="E346" s="19">
        <v>45336</v>
      </c>
      <c r="F346" s="20">
        <v>45360</v>
      </c>
      <c r="G346" s="21">
        <v>257026</v>
      </c>
      <c r="H346" s="22">
        <v>0</v>
      </c>
      <c r="I346" s="22">
        <v>0</v>
      </c>
      <c r="J346" s="22">
        <v>257026</v>
      </c>
      <c r="K346" s="23">
        <v>0</v>
      </c>
      <c r="L346" s="22">
        <v>0</v>
      </c>
      <c r="M346" s="22">
        <v>0</v>
      </c>
      <c r="N346" s="22">
        <f t="shared" si="36"/>
        <v>257026</v>
      </c>
      <c r="O346" s="22">
        <f t="shared" si="37"/>
        <v>0</v>
      </c>
      <c r="P346" s="18">
        <v>15799</v>
      </c>
      <c r="Q346" s="24">
        <f t="shared" si="38"/>
        <v>257026</v>
      </c>
      <c r="R346" s="25">
        <f t="shared" si="39"/>
        <v>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f t="shared" si="41"/>
        <v>0</v>
      </c>
      <c r="AH346" s="24">
        <v>0</v>
      </c>
      <c r="AI346" s="24" t="s">
        <v>69</v>
      </c>
      <c r="AJ346" s="26"/>
      <c r="AK346" s="27"/>
    </row>
    <row r="347" spans="1:37" s="28" customFormat="1" ht="15">
      <c r="A347" s="17">
        <f t="shared" si="35"/>
        <v>339</v>
      </c>
      <c r="B347" s="18" t="s">
        <v>44</v>
      </c>
      <c r="C347" s="17" t="s">
        <v>169</v>
      </c>
      <c r="D347" s="17">
        <v>15797</v>
      </c>
      <c r="E347" s="19">
        <v>45336</v>
      </c>
      <c r="F347" s="20">
        <v>45362</v>
      </c>
      <c r="G347" s="21">
        <v>19244</v>
      </c>
      <c r="H347" s="22">
        <v>0</v>
      </c>
      <c r="I347" s="22">
        <v>0</v>
      </c>
      <c r="J347" s="22">
        <v>19244</v>
      </c>
      <c r="K347" s="23">
        <v>0</v>
      </c>
      <c r="L347" s="22">
        <v>0</v>
      </c>
      <c r="M347" s="22">
        <v>0</v>
      </c>
      <c r="N347" s="22">
        <f t="shared" si="36"/>
        <v>19244</v>
      </c>
      <c r="O347" s="22">
        <f t="shared" si="37"/>
        <v>0</v>
      </c>
      <c r="P347" s="18">
        <v>15797</v>
      </c>
      <c r="Q347" s="24">
        <f t="shared" si="38"/>
        <v>19244</v>
      </c>
      <c r="R347" s="25">
        <f t="shared" si="39"/>
        <v>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f t="shared" si="41"/>
        <v>0</v>
      </c>
      <c r="AH347" s="24">
        <v>0</v>
      </c>
      <c r="AI347" s="24" t="s">
        <v>69</v>
      </c>
      <c r="AJ347" s="26"/>
      <c r="AK347" s="27"/>
    </row>
    <row r="348" spans="1:37" s="28" customFormat="1" ht="15">
      <c r="A348" s="17">
        <f t="shared" si="35"/>
        <v>340</v>
      </c>
      <c r="B348" s="18" t="s">
        <v>44</v>
      </c>
      <c r="C348" s="17" t="s">
        <v>168</v>
      </c>
      <c r="D348" s="17">
        <v>15803</v>
      </c>
      <c r="E348" s="19">
        <v>45337</v>
      </c>
      <c r="F348" s="20">
        <v>45366</v>
      </c>
      <c r="G348" s="21">
        <v>127697</v>
      </c>
      <c r="H348" s="22">
        <v>0</v>
      </c>
      <c r="I348" s="22">
        <v>0</v>
      </c>
      <c r="J348" s="22">
        <v>127697</v>
      </c>
      <c r="K348" s="23">
        <v>0</v>
      </c>
      <c r="L348" s="22">
        <v>0</v>
      </c>
      <c r="M348" s="22">
        <v>0</v>
      </c>
      <c r="N348" s="22">
        <f t="shared" si="36"/>
        <v>127697</v>
      </c>
      <c r="O348" s="22">
        <f t="shared" si="37"/>
        <v>0</v>
      </c>
      <c r="P348" s="18">
        <v>15803</v>
      </c>
      <c r="Q348" s="24">
        <f t="shared" si="38"/>
        <v>127697</v>
      </c>
      <c r="R348" s="25">
        <f t="shared" si="39"/>
        <v>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f t="shared" si="41"/>
        <v>0</v>
      </c>
      <c r="AH348" s="24">
        <v>0</v>
      </c>
      <c r="AI348" s="24" t="s">
        <v>69</v>
      </c>
      <c r="AJ348" s="26"/>
      <c r="AK348" s="27"/>
    </row>
    <row r="349" spans="1:37" s="28" customFormat="1" ht="15">
      <c r="A349" s="17">
        <f t="shared" si="35"/>
        <v>341</v>
      </c>
      <c r="B349" s="18" t="s">
        <v>44</v>
      </c>
      <c r="C349" s="17" t="s">
        <v>167</v>
      </c>
      <c r="D349" s="17">
        <v>15804</v>
      </c>
      <c r="E349" s="19">
        <v>45337</v>
      </c>
      <c r="F349" s="20">
        <v>45367</v>
      </c>
      <c r="G349" s="21">
        <v>130800</v>
      </c>
      <c r="H349" s="22">
        <v>0</v>
      </c>
      <c r="I349" s="22">
        <v>0</v>
      </c>
      <c r="J349" s="22">
        <v>130800</v>
      </c>
      <c r="K349" s="23">
        <v>0</v>
      </c>
      <c r="L349" s="22">
        <v>0</v>
      </c>
      <c r="M349" s="22">
        <v>0</v>
      </c>
      <c r="N349" s="22">
        <f t="shared" si="36"/>
        <v>130800</v>
      </c>
      <c r="O349" s="22">
        <f t="shared" si="37"/>
        <v>0</v>
      </c>
      <c r="P349" s="18">
        <v>15804</v>
      </c>
      <c r="Q349" s="24">
        <f t="shared" si="38"/>
        <v>130800</v>
      </c>
      <c r="R349" s="25">
        <f t="shared" si="39"/>
        <v>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f t="shared" si="41"/>
        <v>0</v>
      </c>
      <c r="AH349" s="24">
        <v>0</v>
      </c>
      <c r="AI349" s="24" t="s">
        <v>69</v>
      </c>
      <c r="AJ349" s="26"/>
      <c r="AK349" s="27"/>
    </row>
    <row r="350" spans="1:37" s="28" customFormat="1" ht="15">
      <c r="A350" s="17">
        <f t="shared" si="35"/>
        <v>342</v>
      </c>
      <c r="B350" s="18" t="s">
        <v>44</v>
      </c>
      <c r="C350" s="17" t="s">
        <v>166</v>
      </c>
      <c r="D350" s="17">
        <v>15802</v>
      </c>
      <c r="E350" s="19">
        <v>45337</v>
      </c>
      <c r="F350" s="20">
        <v>45365</v>
      </c>
      <c r="G350" s="21">
        <v>26710</v>
      </c>
      <c r="H350" s="22">
        <v>0</v>
      </c>
      <c r="I350" s="22">
        <v>0</v>
      </c>
      <c r="J350" s="22">
        <v>26710</v>
      </c>
      <c r="K350" s="23">
        <v>0</v>
      </c>
      <c r="L350" s="22">
        <v>0</v>
      </c>
      <c r="M350" s="22">
        <v>0</v>
      </c>
      <c r="N350" s="22">
        <f t="shared" si="36"/>
        <v>26710</v>
      </c>
      <c r="O350" s="22">
        <f t="shared" si="37"/>
        <v>0</v>
      </c>
      <c r="P350" s="18">
        <v>15802</v>
      </c>
      <c r="Q350" s="24">
        <f t="shared" si="38"/>
        <v>26710</v>
      </c>
      <c r="R350" s="25">
        <f t="shared" si="39"/>
        <v>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f t="shared" si="41"/>
        <v>0</v>
      </c>
      <c r="AH350" s="24">
        <v>0</v>
      </c>
      <c r="AI350" s="24" t="s">
        <v>69</v>
      </c>
      <c r="AJ350" s="26"/>
      <c r="AK350" s="27"/>
    </row>
    <row r="351" spans="1:37" s="28" customFormat="1" ht="15">
      <c r="A351" s="17">
        <f t="shared" si="35"/>
        <v>343</v>
      </c>
      <c r="B351" s="18" t="s">
        <v>44</v>
      </c>
      <c r="C351" s="17" t="s">
        <v>165</v>
      </c>
      <c r="D351" s="17">
        <v>15805</v>
      </c>
      <c r="E351" s="19">
        <v>45339</v>
      </c>
      <c r="F351" s="20">
        <v>45368</v>
      </c>
      <c r="G351" s="21">
        <v>120377</v>
      </c>
      <c r="H351" s="22">
        <v>0</v>
      </c>
      <c r="I351" s="22">
        <v>0</v>
      </c>
      <c r="J351" s="22">
        <v>120377</v>
      </c>
      <c r="K351" s="23">
        <v>0</v>
      </c>
      <c r="L351" s="22">
        <v>0</v>
      </c>
      <c r="M351" s="22">
        <v>0</v>
      </c>
      <c r="N351" s="22">
        <f t="shared" si="36"/>
        <v>120377</v>
      </c>
      <c r="O351" s="22">
        <f t="shared" si="37"/>
        <v>0</v>
      </c>
      <c r="P351" s="18">
        <v>15805</v>
      </c>
      <c r="Q351" s="24">
        <f t="shared" si="38"/>
        <v>120377</v>
      </c>
      <c r="R351" s="25">
        <f t="shared" si="39"/>
        <v>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f t="shared" si="41"/>
        <v>0</v>
      </c>
      <c r="AH351" s="24">
        <v>0</v>
      </c>
      <c r="AI351" s="24" t="s">
        <v>69</v>
      </c>
      <c r="AJ351" s="26"/>
      <c r="AK351" s="27"/>
    </row>
    <row r="352" spans="1:37" s="28" customFormat="1" ht="15">
      <c r="A352" s="17">
        <f t="shared" si="35"/>
        <v>344</v>
      </c>
      <c r="B352" s="18" t="s">
        <v>44</v>
      </c>
      <c r="C352" s="17" t="s">
        <v>164</v>
      </c>
      <c r="D352" s="17">
        <v>15806</v>
      </c>
      <c r="E352" s="19">
        <v>45344</v>
      </c>
      <c r="F352" s="20">
        <v>45369</v>
      </c>
      <c r="G352" s="21">
        <v>254066</v>
      </c>
      <c r="H352" s="22">
        <v>0</v>
      </c>
      <c r="I352" s="22">
        <v>0</v>
      </c>
      <c r="J352" s="22">
        <v>254066</v>
      </c>
      <c r="K352" s="23">
        <v>0</v>
      </c>
      <c r="L352" s="22">
        <v>0</v>
      </c>
      <c r="M352" s="22">
        <v>0</v>
      </c>
      <c r="N352" s="22">
        <f t="shared" si="36"/>
        <v>254066</v>
      </c>
      <c r="O352" s="22">
        <f t="shared" si="37"/>
        <v>0</v>
      </c>
      <c r="P352" s="18">
        <v>15806</v>
      </c>
      <c r="Q352" s="24">
        <f t="shared" si="38"/>
        <v>254066</v>
      </c>
      <c r="R352" s="25">
        <f t="shared" si="39"/>
        <v>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f t="shared" si="41"/>
        <v>0</v>
      </c>
      <c r="AH352" s="24">
        <v>0</v>
      </c>
      <c r="AI352" s="24" t="s">
        <v>69</v>
      </c>
      <c r="AJ352" s="26"/>
      <c r="AK352" s="27"/>
    </row>
    <row r="353" spans="1:37" s="28" customFormat="1" ht="15">
      <c r="A353" s="17">
        <f t="shared" si="35"/>
        <v>345</v>
      </c>
      <c r="B353" s="18" t="s">
        <v>44</v>
      </c>
      <c r="C353" s="17" t="s">
        <v>163</v>
      </c>
      <c r="D353" s="17">
        <v>15909</v>
      </c>
      <c r="E353" s="19">
        <v>45363</v>
      </c>
      <c r="F353" s="20">
        <v>45386</v>
      </c>
      <c r="G353" s="21">
        <v>255961</v>
      </c>
      <c r="H353" s="22">
        <v>0</v>
      </c>
      <c r="I353" s="22">
        <v>0</v>
      </c>
      <c r="J353" s="22">
        <v>255961</v>
      </c>
      <c r="K353" s="23">
        <v>0</v>
      </c>
      <c r="L353" s="22">
        <v>0</v>
      </c>
      <c r="M353" s="22">
        <v>0</v>
      </c>
      <c r="N353" s="22">
        <f t="shared" si="36"/>
        <v>255961</v>
      </c>
      <c r="O353" s="22">
        <f t="shared" si="37"/>
        <v>0</v>
      </c>
      <c r="P353" s="18">
        <v>15909</v>
      </c>
      <c r="Q353" s="24">
        <f t="shared" si="38"/>
        <v>255961</v>
      </c>
      <c r="R353" s="25">
        <f t="shared" si="39"/>
        <v>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f t="shared" si="41"/>
        <v>0</v>
      </c>
      <c r="AH353" s="24">
        <v>0</v>
      </c>
      <c r="AI353" s="24" t="s">
        <v>69</v>
      </c>
      <c r="AJ353" s="26"/>
      <c r="AK353" s="27"/>
    </row>
    <row r="354" spans="1:37" s="28" customFormat="1" ht="15">
      <c r="A354" s="17">
        <f t="shared" si="35"/>
        <v>346</v>
      </c>
      <c r="B354" s="18" t="s">
        <v>44</v>
      </c>
      <c r="C354" s="17" t="s">
        <v>162</v>
      </c>
      <c r="D354" s="17">
        <v>15910</v>
      </c>
      <c r="E354" s="19">
        <v>45366</v>
      </c>
      <c r="F354" s="20">
        <v>45386</v>
      </c>
      <c r="G354" s="21">
        <v>12810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12810</v>
      </c>
      <c r="P354" s="18">
        <v>15910</v>
      </c>
      <c r="Q354" s="24">
        <f t="shared" si="38"/>
        <v>12810</v>
      </c>
      <c r="R354" s="25">
        <f t="shared" si="39"/>
        <v>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12810</v>
      </c>
      <c r="Y354" s="17" t="s">
        <v>45</v>
      </c>
      <c r="Z354" s="25">
        <f t="shared" si="40"/>
        <v>12810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f t="shared" si="41"/>
        <v>0</v>
      </c>
      <c r="AH354" s="24">
        <v>0</v>
      </c>
      <c r="AI354" s="24" t="s">
        <v>141</v>
      </c>
      <c r="AJ354" s="26"/>
      <c r="AK354" s="27"/>
    </row>
    <row r="355" spans="1:37" s="28" customFormat="1" ht="15">
      <c r="A355" s="17">
        <f t="shared" si="35"/>
        <v>347</v>
      </c>
      <c r="B355" s="18" t="s">
        <v>44</v>
      </c>
      <c r="C355" s="17" t="s">
        <v>161</v>
      </c>
      <c r="D355" s="17">
        <v>15908</v>
      </c>
      <c r="E355" s="19">
        <v>45369</v>
      </c>
      <c r="F355" s="20">
        <v>45386</v>
      </c>
      <c r="G355" s="21">
        <v>18750</v>
      </c>
      <c r="H355" s="22">
        <v>0</v>
      </c>
      <c r="I355" s="22">
        <v>0</v>
      </c>
      <c r="J355" s="22">
        <v>18750</v>
      </c>
      <c r="K355" s="23">
        <v>0</v>
      </c>
      <c r="L355" s="22">
        <v>0</v>
      </c>
      <c r="M355" s="22">
        <v>0</v>
      </c>
      <c r="N355" s="22">
        <f t="shared" si="36"/>
        <v>18750</v>
      </c>
      <c r="O355" s="22">
        <f t="shared" si="37"/>
        <v>0</v>
      </c>
      <c r="P355" s="18">
        <v>15908</v>
      </c>
      <c r="Q355" s="24">
        <f t="shared" si="38"/>
        <v>18750</v>
      </c>
      <c r="R355" s="25">
        <f t="shared" si="39"/>
        <v>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f t="shared" si="41"/>
        <v>0</v>
      </c>
      <c r="AH355" s="24">
        <v>0</v>
      </c>
      <c r="AI355" s="24" t="s">
        <v>69</v>
      </c>
      <c r="AJ355" s="26"/>
      <c r="AK355" s="27"/>
    </row>
    <row r="356" spans="1:37" s="28" customFormat="1" ht="15">
      <c r="A356" s="17">
        <f t="shared" si="35"/>
        <v>348</v>
      </c>
      <c r="B356" s="18" t="s">
        <v>44</v>
      </c>
      <c r="C356" s="17" t="s">
        <v>160</v>
      </c>
      <c r="D356" s="17">
        <v>15907</v>
      </c>
      <c r="E356" s="19">
        <v>45370</v>
      </c>
      <c r="F356" s="20">
        <v>45386</v>
      </c>
      <c r="G356" s="21">
        <v>14615</v>
      </c>
      <c r="H356" s="22">
        <v>0</v>
      </c>
      <c r="I356" s="22">
        <v>0</v>
      </c>
      <c r="J356" s="22">
        <v>14615</v>
      </c>
      <c r="K356" s="23">
        <v>0</v>
      </c>
      <c r="L356" s="22">
        <v>0</v>
      </c>
      <c r="M356" s="22">
        <v>0</v>
      </c>
      <c r="N356" s="22">
        <f t="shared" si="36"/>
        <v>14615</v>
      </c>
      <c r="O356" s="22">
        <f t="shared" si="37"/>
        <v>0</v>
      </c>
      <c r="P356" s="18">
        <v>15907</v>
      </c>
      <c r="Q356" s="24">
        <f t="shared" si="38"/>
        <v>14615</v>
      </c>
      <c r="R356" s="25">
        <f t="shared" si="39"/>
        <v>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f t="shared" si="41"/>
        <v>0</v>
      </c>
      <c r="AH356" s="24">
        <v>0</v>
      </c>
      <c r="AI356" s="24" t="s">
        <v>69</v>
      </c>
      <c r="AJ356" s="26"/>
      <c r="AK356" s="27"/>
    </row>
    <row r="357" spans="1:37" s="28" customFormat="1" ht="15">
      <c r="A357" s="17">
        <f t="shared" si="35"/>
        <v>349</v>
      </c>
      <c r="B357" s="18" t="s">
        <v>44</v>
      </c>
      <c r="C357" s="17" t="s">
        <v>159</v>
      </c>
      <c r="D357" s="17">
        <v>15904</v>
      </c>
      <c r="E357" s="19">
        <v>45373</v>
      </c>
      <c r="F357" s="20">
        <v>45386</v>
      </c>
      <c r="G357" s="21">
        <v>18018</v>
      </c>
      <c r="H357" s="22">
        <v>0</v>
      </c>
      <c r="I357" s="22">
        <v>0</v>
      </c>
      <c r="J357" s="22">
        <v>18018</v>
      </c>
      <c r="K357" s="23">
        <v>0</v>
      </c>
      <c r="L357" s="22">
        <v>0</v>
      </c>
      <c r="M357" s="22">
        <v>0</v>
      </c>
      <c r="N357" s="22">
        <f t="shared" si="36"/>
        <v>18018</v>
      </c>
      <c r="O357" s="22">
        <f t="shared" si="37"/>
        <v>0</v>
      </c>
      <c r="P357" s="18">
        <v>15904</v>
      </c>
      <c r="Q357" s="24">
        <f t="shared" si="38"/>
        <v>18018</v>
      </c>
      <c r="R357" s="25">
        <f t="shared" si="39"/>
        <v>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f t="shared" si="41"/>
        <v>0</v>
      </c>
      <c r="AH357" s="24">
        <v>0</v>
      </c>
      <c r="AI357" s="24" t="s">
        <v>69</v>
      </c>
      <c r="AJ357" s="26"/>
      <c r="AK357" s="27"/>
    </row>
    <row r="358" spans="1:37" s="28" customFormat="1" ht="15">
      <c r="A358" s="17">
        <f t="shared" si="35"/>
        <v>350</v>
      </c>
      <c r="B358" s="18" t="s">
        <v>44</v>
      </c>
      <c r="C358" s="17" t="s">
        <v>158</v>
      </c>
      <c r="D358" s="17">
        <v>15905</v>
      </c>
      <c r="E358" s="19">
        <v>45381</v>
      </c>
      <c r="F358" s="20">
        <v>45386</v>
      </c>
      <c r="G358" s="21">
        <v>16520</v>
      </c>
      <c r="H358" s="22">
        <v>0</v>
      </c>
      <c r="I358" s="22">
        <v>0</v>
      </c>
      <c r="J358" s="22">
        <v>16520</v>
      </c>
      <c r="K358" s="23">
        <v>0</v>
      </c>
      <c r="L358" s="22">
        <v>0</v>
      </c>
      <c r="M358" s="22">
        <v>0</v>
      </c>
      <c r="N358" s="22">
        <f t="shared" si="36"/>
        <v>16520</v>
      </c>
      <c r="O358" s="22">
        <f t="shared" si="37"/>
        <v>0</v>
      </c>
      <c r="P358" s="18">
        <v>15905</v>
      </c>
      <c r="Q358" s="24">
        <f t="shared" si="38"/>
        <v>16520</v>
      </c>
      <c r="R358" s="25">
        <f t="shared" si="39"/>
        <v>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f t="shared" si="41"/>
        <v>0</v>
      </c>
      <c r="AH358" s="24">
        <v>0</v>
      </c>
      <c r="AI358" s="24" t="s">
        <v>69</v>
      </c>
      <c r="AJ358" s="26"/>
      <c r="AK358" s="27"/>
    </row>
    <row r="359" spans="1:37" s="28" customFormat="1" ht="15">
      <c r="A359" s="17">
        <f t="shared" si="35"/>
        <v>351</v>
      </c>
      <c r="B359" s="18" t="s">
        <v>44</v>
      </c>
      <c r="C359" s="17" t="s">
        <v>157</v>
      </c>
      <c r="D359" s="17">
        <v>15906</v>
      </c>
      <c r="E359" s="19">
        <v>45381</v>
      </c>
      <c r="F359" s="20">
        <v>45386</v>
      </c>
      <c r="G359" s="21">
        <v>256421</v>
      </c>
      <c r="H359" s="22">
        <v>0</v>
      </c>
      <c r="I359" s="22">
        <v>0</v>
      </c>
      <c r="J359" s="22">
        <v>256421</v>
      </c>
      <c r="K359" s="23">
        <v>0</v>
      </c>
      <c r="L359" s="22">
        <v>0</v>
      </c>
      <c r="M359" s="22">
        <v>0</v>
      </c>
      <c r="N359" s="22">
        <f t="shared" si="36"/>
        <v>256421</v>
      </c>
      <c r="O359" s="22">
        <f t="shared" si="37"/>
        <v>0</v>
      </c>
      <c r="P359" s="18">
        <v>15906</v>
      </c>
      <c r="Q359" s="24">
        <f t="shared" si="38"/>
        <v>256421</v>
      </c>
      <c r="R359" s="25">
        <f t="shared" si="39"/>
        <v>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f t="shared" si="41"/>
        <v>0</v>
      </c>
      <c r="AH359" s="24">
        <v>0</v>
      </c>
      <c r="AI359" s="24" t="s">
        <v>69</v>
      </c>
      <c r="AJ359" s="26"/>
      <c r="AK359" s="27"/>
    </row>
    <row r="360" spans="1:37" s="28" customFormat="1" ht="15">
      <c r="A360" s="17">
        <f t="shared" si="35"/>
        <v>352</v>
      </c>
      <c r="B360" s="18" t="s">
        <v>44</v>
      </c>
      <c r="C360" s="17" t="s">
        <v>156</v>
      </c>
      <c r="D360" s="17">
        <v>16084</v>
      </c>
      <c r="E360" s="19">
        <v>45390</v>
      </c>
      <c r="F360" s="20">
        <v>45426</v>
      </c>
      <c r="G360" s="21">
        <v>17221</v>
      </c>
      <c r="H360" s="22">
        <v>0</v>
      </c>
      <c r="I360" s="22">
        <v>0</v>
      </c>
      <c r="J360" s="22">
        <v>17221</v>
      </c>
      <c r="K360" s="23">
        <v>0</v>
      </c>
      <c r="L360" s="22">
        <v>0</v>
      </c>
      <c r="M360" s="22">
        <v>0</v>
      </c>
      <c r="N360" s="22">
        <f t="shared" si="36"/>
        <v>17221</v>
      </c>
      <c r="O360" s="22">
        <f t="shared" si="37"/>
        <v>0</v>
      </c>
      <c r="P360" s="18">
        <v>16084</v>
      </c>
      <c r="Q360" s="24">
        <f t="shared" si="38"/>
        <v>17221</v>
      </c>
      <c r="R360" s="25">
        <f t="shared" si="39"/>
        <v>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f t="shared" si="41"/>
        <v>0</v>
      </c>
      <c r="AH360" s="24">
        <v>0</v>
      </c>
      <c r="AI360" s="24" t="s">
        <v>69</v>
      </c>
      <c r="AJ360" s="26"/>
      <c r="AK360" s="27"/>
    </row>
    <row r="361" spans="1:37" s="28" customFormat="1" ht="15">
      <c r="A361" s="17">
        <f t="shared" si="35"/>
        <v>353</v>
      </c>
      <c r="B361" s="18" t="s">
        <v>44</v>
      </c>
      <c r="C361" s="17" t="s">
        <v>155</v>
      </c>
      <c r="D361" s="17">
        <v>16089</v>
      </c>
      <c r="E361" s="19">
        <v>45400</v>
      </c>
      <c r="F361" s="20">
        <v>45426</v>
      </c>
      <c r="G361" s="21">
        <v>18735</v>
      </c>
      <c r="H361" s="22">
        <v>0</v>
      </c>
      <c r="I361" s="22">
        <v>0</v>
      </c>
      <c r="J361" s="22">
        <v>18735</v>
      </c>
      <c r="K361" s="23">
        <v>0</v>
      </c>
      <c r="L361" s="22">
        <v>0</v>
      </c>
      <c r="M361" s="22">
        <v>0</v>
      </c>
      <c r="N361" s="22">
        <f t="shared" si="36"/>
        <v>18735</v>
      </c>
      <c r="O361" s="22">
        <f t="shared" si="37"/>
        <v>0</v>
      </c>
      <c r="P361" s="18">
        <v>16089</v>
      </c>
      <c r="Q361" s="24">
        <f t="shared" si="38"/>
        <v>18735</v>
      </c>
      <c r="R361" s="25">
        <f t="shared" si="39"/>
        <v>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f t="shared" si="41"/>
        <v>0</v>
      </c>
      <c r="AH361" s="24">
        <v>0</v>
      </c>
      <c r="AI361" s="24" t="s">
        <v>69</v>
      </c>
      <c r="AJ361" s="26"/>
      <c r="AK361" s="27"/>
    </row>
    <row r="362" spans="1:37" s="28" customFormat="1" ht="15">
      <c r="A362" s="17">
        <f t="shared" si="35"/>
        <v>354</v>
      </c>
      <c r="B362" s="18" t="s">
        <v>44</v>
      </c>
      <c r="C362" s="17" t="s">
        <v>154</v>
      </c>
      <c r="D362" s="17">
        <v>16086</v>
      </c>
      <c r="E362" s="19">
        <v>45400</v>
      </c>
      <c r="F362" s="20">
        <v>45426</v>
      </c>
      <c r="G362" s="21">
        <v>6376</v>
      </c>
      <c r="H362" s="22">
        <v>0</v>
      </c>
      <c r="I362" s="22">
        <v>0</v>
      </c>
      <c r="J362" s="22">
        <v>6376</v>
      </c>
      <c r="K362" s="23">
        <v>0</v>
      </c>
      <c r="L362" s="22">
        <v>0</v>
      </c>
      <c r="M362" s="22">
        <v>0</v>
      </c>
      <c r="N362" s="22">
        <f t="shared" si="36"/>
        <v>6376</v>
      </c>
      <c r="O362" s="22">
        <f t="shared" si="37"/>
        <v>0</v>
      </c>
      <c r="P362" s="18">
        <v>16086</v>
      </c>
      <c r="Q362" s="24">
        <f t="shared" si="38"/>
        <v>6376</v>
      </c>
      <c r="R362" s="25">
        <f t="shared" si="39"/>
        <v>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f t="shared" si="41"/>
        <v>0</v>
      </c>
      <c r="AH362" s="24">
        <v>0</v>
      </c>
      <c r="AI362" s="24" t="s">
        <v>69</v>
      </c>
      <c r="AJ362" s="26"/>
      <c r="AK362" s="27"/>
    </row>
    <row r="363" spans="1:37" s="28" customFormat="1" ht="15">
      <c r="A363" s="17">
        <f t="shared" si="35"/>
        <v>355</v>
      </c>
      <c r="B363" s="18" t="s">
        <v>44</v>
      </c>
      <c r="C363" s="17" t="s">
        <v>153</v>
      </c>
      <c r="D363" s="17">
        <v>16087</v>
      </c>
      <c r="E363" s="19">
        <v>45400</v>
      </c>
      <c r="F363" s="20">
        <v>45426</v>
      </c>
      <c r="G363" s="21">
        <v>25155</v>
      </c>
      <c r="H363" s="22">
        <v>0</v>
      </c>
      <c r="I363" s="22">
        <v>0</v>
      </c>
      <c r="J363" s="22">
        <v>25155</v>
      </c>
      <c r="K363" s="23">
        <v>0</v>
      </c>
      <c r="L363" s="22">
        <v>0</v>
      </c>
      <c r="M363" s="22">
        <v>0</v>
      </c>
      <c r="N363" s="22">
        <f t="shared" si="36"/>
        <v>25155</v>
      </c>
      <c r="O363" s="22">
        <f t="shared" si="37"/>
        <v>0</v>
      </c>
      <c r="P363" s="18">
        <v>16087</v>
      </c>
      <c r="Q363" s="24">
        <f t="shared" si="38"/>
        <v>25155</v>
      </c>
      <c r="R363" s="25">
        <f t="shared" si="39"/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f t="shared" si="41"/>
        <v>0</v>
      </c>
      <c r="AH363" s="24">
        <v>0</v>
      </c>
      <c r="AI363" s="24" t="s">
        <v>69</v>
      </c>
      <c r="AJ363" s="26"/>
      <c r="AK363" s="27"/>
    </row>
    <row r="364" spans="1:37" s="28" customFormat="1" ht="15">
      <c r="A364" s="17">
        <f t="shared" si="35"/>
        <v>356</v>
      </c>
      <c r="B364" s="18" t="s">
        <v>44</v>
      </c>
      <c r="C364" s="17" t="s">
        <v>152</v>
      </c>
      <c r="D364" s="17">
        <v>16077</v>
      </c>
      <c r="E364" s="19">
        <v>45404</v>
      </c>
      <c r="F364" s="20">
        <v>45426</v>
      </c>
      <c r="G364" s="21">
        <v>26152</v>
      </c>
      <c r="H364" s="22">
        <v>0</v>
      </c>
      <c r="I364" s="22">
        <v>0</v>
      </c>
      <c r="J364" s="22">
        <v>26152</v>
      </c>
      <c r="K364" s="23">
        <v>0</v>
      </c>
      <c r="L364" s="22">
        <v>0</v>
      </c>
      <c r="M364" s="22">
        <v>0</v>
      </c>
      <c r="N364" s="22">
        <f t="shared" si="36"/>
        <v>26152</v>
      </c>
      <c r="O364" s="22">
        <f t="shared" si="37"/>
        <v>0</v>
      </c>
      <c r="P364" s="18">
        <v>16077</v>
      </c>
      <c r="Q364" s="24">
        <f t="shared" si="38"/>
        <v>26152</v>
      </c>
      <c r="R364" s="25">
        <f t="shared" si="39"/>
        <v>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f t="shared" si="41"/>
        <v>0</v>
      </c>
      <c r="AH364" s="24">
        <v>0</v>
      </c>
      <c r="AI364" s="24" t="s">
        <v>69</v>
      </c>
      <c r="AJ364" s="26"/>
      <c r="AK364" s="27"/>
    </row>
    <row r="365" spans="1:37" s="28" customFormat="1" ht="15">
      <c r="A365" s="17">
        <f t="shared" si="35"/>
        <v>357</v>
      </c>
      <c r="B365" s="18" t="s">
        <v>44</v>
      </c>
      <c r="C365" s="17" t="s">
        <v>151</v>
      </c>
      <c r="D365" s="17">
        <v>16080</v>
      </c>
      <c r="E365" s="19">
        <v>45405</v>
      </c>
      <c r="F365" s="20">
        <v>45426</v>
      </c>
      <c r="G365" s="21">
        <v>29006</v>
      </c>
      <c r="H365" s="22">
        <v>0</v>
      </c>
      <c r="I365" s="22">
        <v>0</v>
      </c>
      <c r="J365" s="22">
        <v>29006</v>
      </c>
      <c r="K365" s="23">
        <v>0</v>
      </c>
      <c r="L365" s="22">
        <v>0</v>
      </c>
      <c r="M365" s="22">
        <v>0</v>
      </c>
      <c r="N365" s="22">
        <f t="shared" si="36"/>
        <v>29006</v>
      </c>
      <c r="O365" s="22">
        <f t="shared" si="37"/>
        <v>0</v>
      </c>
      <c r="P365" s="18">
        <v>16080</v>
      </c>
      <c r="Q365" s="24">
        <f t="shared" si="38"/>
        <v>29006</v>
      </c>
      <c r="R365" s="25">
        <f t="shared" si="39"/>
        <v>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f t="shared" si="41"/>
        <v>0</v>
      </c>
      <c r="AH365" s="24">
        <v>0</v>
      </c>
      <c r="AI365" s="24" t="s">
        <v>69</v>
      </c>
      <c r="AJ365" s="26"/>
      <c r="AK365" s="27"/>
    </row>
    <row r="366" spans="1:37" s="28" customFormat="1" ht="15">
      <c r="A366" s="17">
        <f t="shared" si="35"/>
        <v>358</v>
      </c>
      <c r="B366" s="18" t="s">
        <v>44</v>
      </c>
      <c r="C366" s="17" t="s">
        <v>150</v>
      </c>
      <c r="D366" s="17">
        <v>16081</v>
      </c>
      <c r="E366" s="19">
        <v>45405</v>
      </c>
      <c r="F366" s="20">
        <v>45426</v>
      </c>
      <c r="G366" s="21">
        <v>24609</v>
      </c>
      <c r="H366" s="22">
        <v>0</v>
      </c>
      <c r="I366" s="22">
        <v>0</v>
      </c>
      <c r="J366" s="22">
        <v>24609</v>
      </c>
      <c r="K366" s="23">
        <v>0</v>
      </c>
      <c r="L366" s="22">
        <v>0</v>
      </c>
      <c r="M366" s="22">
        <v>0</v>
      </c>
      <c r="N366" s="22">
        <f t="shared" si="36"/>
        <v>24609</v>
      </c>
      <c r="O366" s="22">
        <f t="shared" si="37"/>
        <v>0</v>
      </c>
      <c r="P366" s="18">
        <v>16081</v>
      </c>
      <c r="Q366" s="24">
        <f t="shared" si="38"/>
        <v>24609</v>
      </c>
      <c r="R366" s="25">
        <f t="shared" si="39"/>
        <v>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f t="shared" si="41"/>
        <v>0</v>
      </c>
      <c r="AH366" s="24">
        <v>0</v>
      </c>
      <c r="AI366" s="24" t="s">
        <v>69</v>
      </c>
      <c r="AJ366" s="26"/>
      <c r="AK366" s="27"/>
    </row>
    <row r="367" spans="1:37" s="28" customFormat="1" ht="15">
      <c r="A367" s="17">
        <f t="shared" si="35"/>
        <v>359</v>
      </c>
      <c r="B367" s="18" t="s">
        <v>44</v>
      </c>
      <c r="C367" s="17" t="s">
        <v>149</v>
      </c>
      <c r="D367" s="17">
        <v>16075</v>
      </c>
      <c r="E367" s="19">
        <v>45407</v>
      </c>
      <c r="F367" s="20">
        <v>45426</v>
      </c>
      <c r="G367" s="21">
        <v>25005</v>
      </c>
      <c r="H367" s="22">
        <v>0</v>
      </c>
      <c r="I367" s="22">
        <v>0</v>
      </c>
      <c r="J367" s="22">
        <v>25005</v>
      </c>
      <c r="K367" s="23">
        <v>0</v>
      </c>
      <c r="L367" s="22">
        <v>0</v>
      </c>
      <c r="M367" s="22">
        <v>0</v>
      </c>
      <c r="N367" s="22">
        <f t="shared" si="36"/>
        <v>25005</v>
      </c>
      <c r="O367" s="22">
        <f t="shared" si="37"/>
        <v>0</v>
      </c>
      <c r="P367" s="18">
        <v>16075</v>
      </c>
      <c r="Q367" s="24">
        <f t="shared" si="38"/>
        <v>25005</v>
      </c>
      <c r="R367" s="25">
        <f t="shared" si="39"/>
        <v>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f t="shared" si="41"/>
        <v>0</v>
      </c>
      <c r="AH367" s="24">
        <v>0</v>
      </c>
      <c r="AI367" s="24" t="s">
        <v>69</v>
      </c>
      <c r="AJ367" s="26"/>
      <c r="AK367" s="27"/>
    </row>
    <row r="368" spans="1:37" s="28" customFormat="1" ht="15">
      <c r="A368" s="17">
        <f t="shared" si="35"/>
        <v>360</v>
      </c>
      <c r="B368" s="18" t="s">
        <v>44</v>
      </c>
      <c r="C368" s="17" t="s">
        <v>148</v>
      </c>
      <c r="D368" s="17">
        <v>16079</v>
      </c>
      <c r="E368" s="19">
        <v>45408</v>
      </c>
      <c r="F368" s="20">
        <v>45426</v>
      </c>
      <c r="G368" s="21">
        <v>19163</v>
      </c>
      <c r="H368" s="22">
        <v>0</v>
      </c>
      <c r="I368" s="22">
        <v>0</v>
      </c>
      <c r="J368" s="22">
        <v>19163</v>
      </c>
      <c r="K368" s="23">
        <v>0</v>
      </c>
      <c r="L368" s="22">
        <v>0</v>
      </c>
      <c r="M368" s="22">
        <v>0</v>
      </c>
      <c r="N368" s="22">
        <f t="shared" si="36"/>
        <v>19163</v>
      </c>
      <c r="O368" s="22">
        <f t="shared" si="37"/>
        <v>0</v>
      </c>
      <c r="P368" s="18">
        <v>16079</v>
      </c>
      <c r="Q368" s="24">
        <f t="shared" si="38"/>
        <v>19163</v>
      </c>
      <c r="R368" s="25">
        <f t="shared" si="39"/>
        <v>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f t="shared" si="41"/>
        <v>0</v>
      </c>
      <c r="AH368" s="24">
        <v>0</v>
      </c>
      <c r="AI368" s="24" t="s">
        <v>69</v>
      </c>
      <c r="AJ368" s="26"/>
      <c r="AK368" s="27"/>
    </row>
    <row r="369" spans="1:37" s="28" customFormat="1" ht="15">
      <c r="A369" s="17">
        <f t="shared" si="35"/>
        <v>361</v>
      </c>
      <c r="B369" s="18" t="s">
        <v>44</v>
      </c>
      <c r="C369" s="17" t="s">
        <v>147</v>
      </c>
      <c r="D369" s="17">
        <v>16078</v>
      </c>
      <c r="E369" s="19">
        <v>45408</v>
      </c>
      <c r="F369" s="20">
        <v>45426</v>
      </c>
      <c r="G369" s="21">
        <v>18993</v>
      </c>
      <c r="H369" s="22">
        <v>0</v>
      </c>
      <c r="I369" s="22">
        <v>0</v>
      </c>
      <c r="J369" s="22">
        <v>18993</v>
      </c>
      <c r="K369" s="23">
        <v>0</v>
      </c>
      <c r="L369" s="22">
        <v>0</v>
      </c>
      <c r="M369" s="22">
        <v>0</v>
      </c>
      <c r="N369" s="22">
        <f t="shared" si="36"/>
        <v>18993</v>
      </c>
      <c r="O369" s="22">
        <f t="shared" si="37"/>
        <v>0</v>
      </c>
      <c r="P369" s="18">
        <v>16078</v>
      </c>
      <c r="Q369" s="24">
        <f t="shared" si="38"/>
        <v>18993</v>
      </c>
      <c r="R369" s="25">
        <f t="shared" si="39"/>
        <v>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f t="shared" si="41"/>
        <v>0</v>
      </c>
      <c r="AH369" s="24">
        <v>0</v>
      </c>
      <c r="AI369" s="24" t="s">
        <v>69</v>
      </c>
      <c r="AJ369" s="26"/>
      <c r="AK369" s="27"/>
    </row>
    <row r="370" spans="1:37" s="28" customFormat="1" ht="15">
      <c r="A370" s="17">
        <f t="shared" si="35"/>
        <v>362</v>
      </c>
      <c r="B370" s="18" t="s">
        <v>44</v>
      </c>
      <c r="C370" s="17" t="s">
        <v>146</v>
      </c>
      <c r="D370" s="17">
        <v>16092</v>
      </c>
      <c r="E370" s="19">
        <v>45409</v>
      </c>
      <c r="F370" s="20">
        <v>45426</v>
      </c>
      <c r="G370" s="21">
        <v>18330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f t="shared" si="36"/>
        <v>0</v>
      </c>
      <c r="O370" s="22">
        <f t="shared" si="37"/>
        <v>18330</v>
      </c>
      <c r="P370" s="18">
        <v>16092</v>
      </c>
      <c r="Q370" s="24">
        <f t="shared" si="38"/>
        <v>18330</v>
      </c>
      <c r="R370" s="25">
        <f t="shared" si="39"/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18330</v>
      </c>
      <c r="Y370" s="17" t="s">
        <v>45</v>
      </c>
      <c r="Z370" s="25">
        <f t="shared" si="40"/>
        <v>18330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f t="shared" si="41"/>
        <v>0</v>
      </c>
      <c r="AH370" s="24">
        <v>0</v>
      </c>
      <c r="AI370" s="24" t="s">
        <v>141</v>
      </c>
      <c r="AJ370" s="26"/>
      <c r="AK370" s="27"/>
    </row>
    <row r="371" spans="1:37" s="28" customFormat="1" ht="15">
      <c r="A371" s="17">
        <f t="shared" si="35"/>
        <v>363</v>
      </c>
      <c r="B371" s="18" t="s">
        <v>44</v>
      </c>
      <c r="C371" s="17" t="s">
        <v>145</v>
      </c>
      <c r="D371" s="17">
        <v>16091</v>
      </c>
      <c r="E371" s="19">
        <v>45409</v>
      </c>
      <c r="F371" s="20">
        <v>45426</v>
      </c>
      <c r="G371" s="21">
        <v>26257</v>
      </c>
      <c r="H371" s="22">
        <v>0</v>
      </c>
      <c r="I371" s="22">
        <v>0</v>
      </c>
      <c r="J371" s="22">
        <v>26257</v>
      </c>
      <c r="K371" s="23">
        <v>0</v>
      </c>
      <c r="L371" s="22">
        <v>0</v>
      </c>
      <c r="M371" s="22">
        <v>0</v>
      </c>
      <c r="N371" s="22">
        <f t="shared" si="36"/>
        <v>26257</v>
      </c>
      <c r="O371" s="22">
        <f t="shared" si="37"/>
        <v>0</v>
      </c>
      <c r="P371" s="18">
        <v>16091</v>
      </c>
      <c r="Q371" s="24">
        <f t="shared" si="38"/>
        <v>26257</v>
      </c>
      <c r="R371" s="25">
        <f t="shared" si="39"/>
        <v>0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f t="shared" si="41"/>
        <v>0</v>
      </c>
      <c r="AH371" s="24">
        <v>0</v>
      </c>
      <c r="AI371" s="24" t="s">
        <v>69</v>
      </c>
      <c r="AJ371" s="26"/>
      <c r="AK371" s="27"/>
    </row>
    <row r="372" spans="1:37" s="28" customFormat="1" ht="15">
      <c r="A372" s="17">
        <f t="shared" si="35"/>
        <v>364</v>
      </c>
      <c r="B372" s="18" t="s">
        <v>44</v>
      </c>
      <c r="C372" s="17" t="s">
        <v>144</v>
      </c>
      <c r="D372" s="17">
        <v>16093</v>
      </c>
      <c r="E372" s="19">
        <v>45412</v>
      </c>
      <c r="F372" s="20">
        <v>45426</v>
      </c>
      <c r="G372" s="21">
        <v>22733</v>
      </c>
      <c r="H372" s="22">
        <v>0</v>
      </c>
      <c r="I372" s="22">
        <v>0</v>
      </c>
      <c r="J372" s="22">
        <v>22733</v>
      </c>
      <c r="K372" s="23">
        <v>0</v>
      </c>
      <c r="L372" s="22">
        <v>0</v>
      </c>
      <c r="M372" s="22">
        <v>0</v>
      </c>
      <c r="N372" s="22">
        <f t="shared" si="36"/>
        <v>22733</v>
      </c>
      <c r="O372" s="22">
        <f t="shared" si="37"/>
        <v>0</v>
      </c>
      <c r="P372" s="18">
        <v>16093</v>
      </c>
      <c r="Q372" s="24">
        <f t="shared" si="38"/>
        <v>22733</v>
      </c>
      <c r="R372" s="25">
        <f t="shared" si="39"/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0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f t="shared" si="41"/>
        <v>0</v>
      </c>
      <c r="AH372" s="24">
        <v>0</v>
      </c>
      <c r="AI372" s="24" t="s">
        <v>69</v>
      </c>
      <c r="AJ372" s="26"/>
      <c r="AK372" s="27"/>
    </row>
    <row r="373" spans="1:37" s="28" customFormat="1" ht="15">
      <c r="A373" s="17">
        <f t="shared" si="35"/>
        <v>365</v>
      </c>
      <c r="B373" s="18" t="s">
        <v>44</v>
      </c>
      <c r="C373" s="17" t="s">
        <v>143</v>
      </c>
      <c r="D373" s="17">
        <v>16279</v>
      </c>
      <c r="E373" s="19">
        <v>45415</v>
      </c>
      <c r="F373" s="20">
        <v>45357</v>
      </c>
      <c r="G373" s="21">
        <v>24061</v>
      </c>
      <c r="H373" s="22">
        <v>0</v>
      </c>
      <c r="I373" s="22">
        <v>0</v>
      </c>
      <c r="J373" s="22">
        <v>24061</v>
      </c>
      <c r="K373" s="23">
        <v>0</v>
      </c>
      <c r="L373" s="22">
        <v>0</v>
      </c>
      <c r="M373" s="22">
        <v>0</v>
      </c>
      <c r="N373" s="22">
        <f t="shared" si="36"/>
        <v>24061</v>
      </c>
      <c r="O373" s="22">
        <f t="shared" si="37"/>
        <v>0</v>
      </c>
      <c r="P373" s="18">
        <v>16279</v>
      </c>
      <c r="Q373" s="24">
        <f t="shared" si="38"/>
        <v>24061</v>
      </c>
      <c r="R373" s="25">
        <f t="shared" si="39"/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f t="shared" si="41"/>
        <v>0</v>
      </c>
      <c r="AH373" s="24">
        <v>0</v>
      </c>
      <c r="AI373" s="24" t="s">
        <v>69</v>
      </c>
      <c r="AJ373" s="26"/>
      <c r="AK373" s="27"/>
    </row>
    <row r="374" spans="1:37" s="28" customFormat="1" ht="15">
      <c r="A374" s="17">
        <f t="shared" si="35"/>
        <v>366</v>
      </c>
      <c r="B374" s="18" t="s">
        <v>44</v>
      </c>
      <c r="C374" s="17" t="s">
        <v>142</v>
      </c>
      <c r="D374" s="17">
        <v>16290</v>
      </c>
      <c r="E374" s="19">
        <v>45417</v>
      </c>
      <c r="F374" s="20">
        <v>45357</v>
      </c>
      <c r="G374" s="21">
        <v>9165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f t="shared" si="36"/>
        <v>0</v>
      </c>
      <c r="O374" s="22">
        <f t="shared" si="37"/>
        <v>9165</v>
      </c>
      <c r="P374" s="18">
        <v>16290</v>
      </c>
      <c r="Q374" s="24">
        <f t="shared" si="38"/>
        <v>9165</v>
      </c>
      <c r="R374" s="25">
        <f t="shared" si="39"/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9165</v>
      </c>
      <c r="Y374" s="17" t="s">
        <v>45</v>
      </c>
      <c r="Z374" s="25">
        <f t="shared" si="40"/>
        <v>9165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f t="shared" si="41"/>
        <v>0</v>
      </c>
      <c r="AH374" s="24">
        <v>0</v>
      </c>
      <c r="AI374" s="24" t="s">
        <v>141</v>
      </c>
      <c r="AJ374" s="26"/>
      <c r="AK374" s="27"/>
    </row>
    <row r="375" spans="1:37" s="28" customFormat="1" ht="15">
      <c r="A375" s="17">
        <f t="shared" si="35"/>
        <v>367</v>
      </c>
      <c r="B375" s="18" t="s">
        <v>44</v>
      </c>
      <c r="C375" s="17" t="s">
        <v>140</v>
      </c>
      <c r="D375" s="17">
        <v>16280</v>
      </c>
      <c r="E375" s="19">
        <v>45420</v>
      </c>
      <c r="F375" s="20">
        <v>45357</v>
      </c>
      <c r="G375" s="21">
        <v>3696273</v>
      </c>
      <c r="H375" s="22">
        <v>0</v>
      </c>
      <c r="I375" s="22">
        <v>0</v>
      </c>
      <c r="J375" s="22">
        <v>3696273</v>
      </c>
      <c r="K375" s="23">
        <v>0</v>
      </c>
      <c r="L375" s="22">
        <v>0</v>
      </c>
      <c r="M375" s="22">
        <v>0</v>
      </c>
      <c r="N375" s="22">
        <f t="shared" si="36"/>
        <v>3696273</v>
      </c>
      <c r="O375" s="22">
        <f t="shared" si="37"/>
        <v>0</v>
      </c>
      <c r="P375" s="18">
        <v>16280</v>
      </c>
      <c r="Q375" s="24">
        <f t="shared" si="38"/>
        <v>3696273</v>
      </c>
      <c r="R375" s="25">
        <f t="shared" si="39"/>
        <v>0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f t="shared" si="41"/>
        <v>0</v>
      </c>
      <c r="AH375" s="24">
        <v>0</v>
      </c>
      <c r="AI375" s="24" t="s">
        <v>69</v>
      </c>
      <c r="AJ375" s="26"/>
      <c r="AK375" s="27"/>
    </row>
    <row r="376" spans="1:37" s="28" customFormat="1" ht="15">
      <c r="A376" s="17">
        <f t="shared" si="35"/>
        <v>368</v>
      </c>
      <c r="B376" s="18" t="s">
        <v>44</v>
      </c>
      <c r="C376" s="17" t="s">
        <v>139</v>
      </c>
      <c r="D376" s="17">
        <v>30812</v>
      </c>
      <c r="E376" s="19">
        <v>45420</v>
      </c>
      <c r="F376" s="20">
        <v>45716</v>
      </c>
      <c r="G376" s="21">
        <v>5874</v>
      </c>
      <c r="H376" s="22">
        <v>0</v>
      </c>
      <c r="I376" s="22">
        <v>0</v>
      </c>
      <c r="J376" s="22">
        <v>5874</v>
      </c>
      <c r="K376" s="23">
        <v>0</v>
      </c>
      <c r="L376" s="22">
        <v>0</v>
      </c>
      <c r="M376" s="22">
        <v>0</v>
      </c>
      <c r="N376" s="22">
        <f t="shared" si="36"/>
        <v>5874</v>
      </c>
      <c r="O376" s="22">
        <f t="shared" si="37"/>
        <v>0</v>
      </c>
      <c r="P376" s="18">
        <v>30812</v>
      </c>
      <c r="Q376" s="24">
        <f t="shared" si="38"/>
        <v>5874</v>
      </c>
      <c r="R376" s="25">
        <f t="shared" si="39"/>
        <v>0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f t="shared" si="41"/>
        <v>0</v>
      </c>
      <c r="AH376" s="24">
        <v>0</v>
      </c>
      <c r="AI376" s="24" t="s">
        <v>69</v>
      </c>
      <c r="AJ376" s="26"/>
      <c r="AK376" s="27"/>
    </row>
    <row r="377" spans="1:37" s="28" customFormat="1" ht="15">
      <c r="A377" s="17">
        <f t="shared" si="35"/>
        <v>369</v>
      </c>
      <c r="B377" s="18" t="s">
        <v>44</v>
      </c>
      <c r="C377" s="17" t="s">
        <v>138</v>
      </c>
      <c r="D377" s="17">
        <v>30811</v>
      </c>
      <c r="E377" s="19">
        <v>45426</v>
      </c>
      <c r="F377" s="20">
        <v>45716</v>
      </c>
      <c r="G377" s="21">
        <v>83471</v>
      </c>
      <c r="H377" s="22">
        <v>0</v>
      </c>
      <c r="I377" s="22">
        <v>0</v>
      </c>
      <c r="J377" s="22">
        <v>83471</v>
      </c>
      <c r="K377" s="23">
        <v>0</v>
      </c>
      <c r="L377" s="22">
        <v>0</v>
      </c>
      <c r="M377" s="22">
        <v>0</v>
      </c>
      <c r="N377" s="22">
        <f t="shared" si="36"/>
        <v>83471</v>
      </c>
      <c r="O377" s="22">
        <f t="shared" si="37"/>
        <v>0</v>
      </c>
      <c r="P377" s="18">
        <v>30811</v>
      </c>
      <c r="Q377" s="24">
        <f t="shared" si="38"/>
        <v>83471</v>
      </c>
      <c r="R377" s="25">
        <f t="shared" si="39"/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f t="shared" si="41"/>
        <v>0</v>
      </c>
      <c r="AH377" s="24">
        <v>0</v>
      </c>
      <c r="AI377" s="24" t="s">
        <v>69</v>
      </c>
      <c r="AJ377" s="26"/>
      <c r="AK377" s="27"/>
    </row>
    <row r="378" spans="1:37" s="28" customFormat="1" ht="15">
      <c r="A378" s="17">
        <f t="shared" si="35"/>
        <v>370</v>
      </c>
      <c r="B378" s="18" t="s">
        <v>44</v>
      </c>
      <c r="C378" s="17" t="s">
        <v>137</v>
      </c>
      <c r="D378" s="17">
        <v>30814</v>
      </c>
      <c r="E378" s="19">
        <v>45428</v>
      </c>
      <c r="F378" s="20">
        <v>45716</v>
      </c>
      <c r="G378" s="21">
        <v>5446</v>
      </c>
      <c r="H378" s="22">
        <v>0</v>
      </c>
      <c r="I378" s="22">
        <v>0</v>
      </c>
      <c r="J378" s="22">
        <v>5446</v>
      </c>
      <c r="K378" s="23">
        <v>0</v>
      </c>
      <c r="L378" s="22">
        <v>0</v>
      </c>
      <c r="M378" s="22">
        <v>0</v>
      </c>
      <c r="N378" s="22">
        <f t="shared" si="36"/>
        <v>5446</v>
      </c>
      <c r="O378" s="22">
        <f t="shared" si="37"/>
        <v>0</v>
      </c>
      <c r="P378" s="18">
        <v>30814</v>
      </c>
      <c r="Q378" s="24">
        <f t="shared" si="38"/>
        <v>5446</v>
      </c>
      <c r="R378" s="25">
        <f t="shared" si="39"/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f t="shared" si="41"/>
        <v>0</v>
      </c>
      <c r="AH378" s="24">
        <v>0</v>
      </c>
      <c r="AI378" s="24" t="s">
        <v>69</v>
      </c>
      <c r="AJ378" s="26"/>
      <c r="AK378" s="27"/>
    </row>
    <row r="379" spans="1:37" s="28" customFormat="1" ht="15">
      <c r="A379" s="17">
        <f t="shared" si="35"/>
        <v>371</v>
      </c>
      <c r="B379" s="18" t="s">
        <v>44</v>
      </c>
      <c r="C379" s="17" t="s">
        <v>136</v>
      </c>
      <c r="D379" s="17">
        <v>30813</v>
      </c>
      <c r="E379" s="19">
        <v>45428</v>
      </c>
      <c r="F379" s="20">
        <v>45716</v>
      </c>
      <c r="G379" s="21">
        <v>4699</v>
      </c>
      <c r="H379" s="22">
        <v>0</v>
      </c>
      <c r="I379" s="22">
        <v>0</v>
      </c>
      <c r="J379" s="22">
        <v>4699</v>
      </c>
      <c r="K379" s="23">
        <v>0</v>
      </c>
      <c r="L379" s="22">
        <v>0</v>
      </c>
      <c r="M379" s="22">
        <v>0</v>
      </c>
      <c r="N379" s="22">
        <f t="shared" si="36"/>
        <v>4699</v>
      </c>
      <c r="O379" s="22">
        <f t="shared" si="37"/>
        <v>0</v>
      </c>
      <c r="P379" s="18">
        <v>30813</v>
      </c>
      <c r="Q379" s="24">
        <f t="shared" si="38"/>
        <v>4699</v>
      </c>
      <c r="R379" s="25">
        <f t="shared" si="39"/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f t="shared" si="41"/>
        <v>0</v>
      </c>
      <c r="AH379" s="24">
        <v>0</v>
      </c>
      <c r="AI379" s="24" t="s">
        <v>69</v>
      </c>
      <c r="AJ379" s="26"/>
      <c r="AK379" s="27"/>
    </row>
    <row r="380" spans="1:37" s="28" customFormat="1" ht="15">
      <c r="A380" s="17">
        <f t="shared" si="35"/>
        <v>372</v>
      </c>
      <c r="B380" s="18" t="s">
        <v>44</v>
      </c>
      <c r="C380" s="17" t="s">
        <v>135</v>
      </c>
      <c r="D380" s="17">
        <v>16281</v>
      </c>
      <c r="E380" s="19">
        <v>45429</v>
      </c>
      <c r="F380" s="20">
        <v>45357</v>
      </c>
      <c r="G380" s="21">
        <v>264003</v>
      </c>
      <c r="H380" s="22">
        <v>0</v>
      </c>
      <c r="I380" s="22">
        <v>0</v>
      </c>
      <c r="J380" s="22">
        <v>264003</v>
      </c>
      <c r="K380" s="23">
        <v>0</v>
      </c>
      <c r="L380" s="22">
        <v>0</v>
      </c>
      <c r="M380" s="22">
        <v>0</v>
      </c>
      <c r="N380" s="22">
        <f t="shared" si="36"/>
        <v>264003</v>
      </c>
      <c r="O380" s="22">
        <f t="shared" si="37"/>
        <v>0</v>
      </c>
      <c r="P380" s="18">
        <v>16281</v>
      </c>
      <c r="Q380" s="24">
        <f t="shared" si="38"/>
        <v>264003</v>
      </c>
      <c r="R380" s="25">
        <f t="shared" si="39"/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f t="shared" si="41"/>
        <v>0</v>
      </c>
      <c r="AH380" s="24">
        <v>0</v>
      </c>
      <c r="AI380" s="24" t="s">
        <v>69</v>
      </c>
      <c r="AJ380" s="26"/>
      <c r="AK380" s="27"/>
    </row>
    <row r="381" spans="1:37" s="28" customFormat="1" ht="15">
      <c r="A381" s="17">
        <f t="shared" si="35"/>
        <v>373</v>
      </c>
      <c r="B381" s="18" t="s">
        <v>44</v>
      </c>
      <c r="C381" s="17" t="s">
        <v>134</v>
      </c>
      <c r="D381" s="17">
        <v>30816</v>
      </c>
      <c r="E381" s="19">
        <v>45441</v>
      </c>
      <c r="F381" s="20">
        <v>45716</v>
      </c>
      <c r="G381" s="21">
        <v>4160</v>
      </c>
      <c r="H381" s="22">
        <v>0</v>
      </c>
      <c r="I381" s="22">
        <v>0</v>
      </c>
      <c r="J381" s="22">
        <v>4160</v>
      </c>
      <c r="K381" s="23">
        <v>0</v>
      </c>
      <c r="L381" s="22">
        <v>0</v>
      </c>
      <c r="M381" s="22">
        <v>0</v>
      </c>
      <c r="N381" s="22">
        <f t="shared" si="36"/>
        <v>4160</v>
      </c>
      <c r="O381" s="22">
        <f t="shared" si="37"/>
        <v>0</v>
      </c>
      <c r="P381" s="18">
        <v>30816</v>
      </c>
      <c r="Q381" s="24">
        <f t="shared" si="38"/>
        <v>4160</v>
      </c>
      <c r="R381" s="25">
        <f t="shared" si="39"/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f t="shared" si="41"/>
        <v>0</v>
      </c>
      <c r="AH381" s="24">
        <v>0</v>
      </c>
      <c r="AI381" s="24" t="s">
        <v>69</v>
      </c>
      <c r="AJ381" s="26"/>
      <c r="AK381" s="27"/>
    </row>
    <row r="382" spans="1:37" s="28" customFormat="1" ht="15">
      <c r="A382" s="17">
        <f t="shared" si="35"/>
        <v>374</v>
      </c>
      <c r="B382" s="18" t="s">
        <v>44</v>
      </c>
      <c r="C382" s="17" t="s">
        <v>133</v>
      </c>
      <c r="D382" s="17">
        <v>30815</v>
      </c>
      <c r="E382" s="19">
        <v>45441</v>
      </c>
      <c r="F382" s="20">
        <v>45716</v>
      </c>
      <c r="G382" s="21">
        <v>5893</v>
      </c>
      <c r="H382" s="22">
        <v>0</v>
      </c>
      <c r="I382" s="22">
        <v>0</v>
      </c>
      <c r="J382" s="22">
        <v>5893</v>
      </c>
      <c r="K382" s="23">
        <v>0</v>
      </c>
      <c r="L382" s="22">
        <v>0</v>
      </c>
      <c r="M382" s="22">
        <v>0</v>
      </c>
      <c r="N382" s="22">
        <f t="shared" si="36"/>
        <v>5893</v>
      </c>
      <c r="O382" s="22">
        <f t="shared" si="37"/>
        <v>0</v>
      </c>
      <c r="P382" s="18">
        <v>30815</v>
      </c>
      <c r="Q382" s="24">
        <f t="shared" si="38"/>
        <v>5893</v>
      </c>
      <c r="R382" s="25">
        <f t="shared" si="39"/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f t="shared" si="41"/>
        <v>0</v>
      </c>
      <c r="AH382" s="24">
        <v>0</v>
      </c>
      <c r="AI382" s="24" t="s">
        <v>69</v>
      </c>
      <c r="AJ382" s="26"/>
      <c r="AK382" s="27"/>
    </row>
    <row r="383" spans="1:37" s="28" customFormat="1" ht="15">
      <c r="A383" s="17">
        <f t="shared" si="35"/>
        <v>375</v>
      </c>
      <c r="B383" s="18" t="s">
        <v>44</v>
      </c>
      <c r="C383" s="17" t="s">
        <v>132</v>
      </c>
      <c r="D383" s="17">
        <v>30817</v>
      </c>
      <c r="E383" s="19">
        <v>45444</v>
      </c>
      <c r="F383" s="20">
        <v>45716</v>
      </c>
      <c r="G383" s="21">
        <v>1936</v>
      </c>
      <c r="H383" s="22">
        <v>0</v>
      </c>
      <c r="I383" s="22">
        <v>0</v>
      </c>
      <c r="J383" s="22">
        <v>1936</v>
      </c>
      <c r="K383" s="23">
        <v>0</v>
      </c>
      <c r="L383" s="22">
        <v>0</v>
      </c>
      <c r="M383" s="22">
        <v>0</v>
      </c>
      <c r="N383" s="22">
        <f t="shared" si="36"/>
        <v>1936</v>
      </c>
      <c r="O383" s="22">
        <f t="shared" si="37"/>
        <v>0</v>
      </c>
      <c r="P383" s="18">
        <v>30817</v>
      </c>
      <c r="Q383" s="24">
        <f t="shared" si="38"/>
        <v>1936</v>
      </c>
      <c r="R383" s="25">
        <f t="shared" si="39"/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f t="shared" si="41"/>
        <v>0</v>
      </c>
      <c r="AH383" s="24">
        <v>0</v>
      </c>
      <c r="AI383" s="24" t="s">
        <v>69</v>
      </c>
      <c r="AJ383" s="26"/>
      <c r="AK383" s="27"/>
    </row>
    <row r="384" spans="1:37" s="28" customFormat="1" ht="15">
      <c r="A384" s="17">
        <f t="shared" si="35"/>
        <v>376</v>
      </c>
      <c r="B384" s="18" t="s">
        <v>44</v>
      </c>
      <c r="C384" s="17" t="s">
        <v>131</v>
      </c>
      <c r="D384" s="17">
        <v>30818</v>
      </c>
      <c r="E384" s="19">
        <v>45446</v>
      </c>
      <c r="F384" s="20">
        <v>45716</v>
      </c>
      <c r="G384" s="21">
        <v>2042310</v>
      </c>
      <c r="H384" s="22">
        <v>0</v>
      </c>
      <c r="I384" s="22">
        <v>0</v>
      </c>
      <c r="J384" s="22">
        <v>2042310</v>
      </c>
      <c r="K384" s="23">
        <v>0</v>
      </c>
      <c r="L384" s="22">
        <v>0</v>
      </c>
      <c r="M384" s="22">
        <v>0</v>
      </c>
      <c r="N384" s="22">
        <f t="shared" si="36"/>
        <v>2042310</v>
      </c>
      <c r="O384" s="22">
        <f t="shared" si="37"/>
        <v>0</v>
      </c>
      <c r="P384" s="18">
        <v>30818</v>
      </c>
      <c r="Q384" s="24">
        <f t="shared" si="38"/>
        <v>2042310</v>
      </c>
      <c r="R384" s="25">
        <f t="shared" si="39"/>
        <v>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f t="shared" si="41"/>
        <v>0</v>
      </c>
      <c r="AH384" s="24">
        <v>0</v>
      </c>
      <c r="AI384" s="24" t="s">
        <v>69</v>
      </c>
      <c r="AJ384" s="26"/>
      <c r="AK384" s="27"/>
    </row>
    <row r="385" spans="1:37" s="28" customFormat="1" ht="15">
      <c r="A385" s="17">
        <f t="shared" si="35"/>
        <v>377</v>
      </c>
      <c r="B385" s="18" t="s">
        <v>44</v>
      </c>
      <c r="C385" s="17" t="s">
        <v>130</v>
      </c>
      <c r="D385" s="17">
        <v>30819</v>
      </c>
      <c r="E385" s="19">
        <v>45451</v>
      </c>
      <c r="F385" s="20">
        <v>45716</v>
      </c>
      <c r="G385" s="21">
        <v>7864</v>
      </c>
      <c r="H385" s="22">
        <v>0</v>
      </c>
      <c r="I385" s="22">
        <v>0</v>
      </c>
      <c r="J385" s="22">
        <v>7864</v>
      </c>
      <c r="K385" s="23">
        <v>0</v>
      </c>
      <c r="L385" s="22">
        <v>0</v>
      </c>
      <c r="M385" s="22">
        <v>0</v>
      </c>
      <c r="N385" s="22">
        <f t="shared" si="36"/>
        <v>7864</v>
      </c>
      <c r="O385" s="22">
        <f t="shared" si="37"/>
        <v>0</v>
      </c>
      <c r="P385" s="18">
        <v>30819</v>
      </c>
      <c r="Q385" s="24">
        <f t="shared" si="38"/>
        <v>7864</v>
      </c>
      <c r="R385" s="25">
        <f t="shared" si="39"/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f t="shared" si="41"/>
        <v>0</v>
      </c>
      <c r="AH385" s="24">
        <v>0</v>
      </c>
      <c r="AI385" s="24" t="s">
        <v>69</v>
      </c>
      <c r="AJ385" s="26"/>
      <c r="AK385" s="27"/>
    </row>
    <row r="386" spans="1:37" s="28" customFormat="1" ht="15">
      <c r="A386" s="17">
        <f t="shared" si="35"/>
        <v>378</v>
      </c>
      <c r="B386" s="18" t="s">
        <v>44</v>
      </c>
      <c r="C386" s="17" t="s">
        <v>129</v>
      </c>
      <c r="D386" s="17">
        <v>30820</v>
      </c>
      <c r="E386" s="19">
        <v>45453</v>
      </c>
      <c r="F386" s="20">
        <v>45716</v>
      </c>
      <c r="G386" s="21">
        <v>4309</v>
      </c>
      <c r="H386" s="22">
        <v>0</v>
      </c>
      <c r="I386" s="22">
        <v>0</v>
      </c>
      <c r="J386" s="22">
        <v>4309</v>
      </c>
      <c r="K386" s="23">
        <v>0</v>
      </c>
      <c r="L386" s="22">
        <v>0</v>
      </c>
      <c r="M386" s="22">
        <v>0</v>
      </c>
      <c r="N386" s="22">
        <f t="shared" si="36"/>
        <v>4309</v>
      </c>
      <c r="O386" s="22">
        <f t="shared" si="37"/>
        <v>0</v>
      </c>
      <c r="P386" s="18">
        <v>30820</v>
      </c>
      <c r="Q386" s="24">
        <f t="shared" si="38"/>
        <v>4309</v>
      </c>
      <c r="R386" s="25">
        <f t="shared" si="39"/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f t="shared" si="41"/>
        <v>0</v>
      </c>
      <c r="AH386" s="24">
        <v>0</v>
      </c>
      <c r="AI386" s="24" t="s">
        <v>69</v>
      </c>
      <c r="AJ386" s="26"/>
      <c r="AK386" s="27"/>
    </row>
    <row r="387" spans="1:37" s="28" customFormat="1" ht="15">
      <c r="A387" s="17">
        <f t="shared" si="35"/>
        <v>379</v>
      </c>
      <c r="B387" s="18" t="s">
        <v>44</v>
      </c>
      <c r="C387" s="17" t="s">
        <v>128</v>
      </c>
      <c r="D387" s="17">
        <v>30821</v>
      </c>
      <c r="E387" s="19">
        <v>45454</v>
      </c>
      <c r="F387" s="20">
        <v>45716</v>
      </c>
      <c r="G387" s="21">
        <v>184355</v>
      </c>
      <c r="H387" s="22">
        <v>0</v>
      </c>
      <c r="I387" s="22">
        <v>0</v>
      </c>
      <c r="J387" s="22">
        <v>0</v>
      </c>
      <c r="K387" s="23">
        <v>184355</v>
      </c>
      <c r="L387" s="22">
        <v>0</v>
      </c>
      <c r="M387" s="22">
        <v>0</v>
      </c>
      <c r="N387" s="22">
        <f t="shared" si="36"/>
        <v>184355</v>
      </c>
      <c r="O387" s="22">
        <f t="shared" si="37"/>
        <v>0</v>
      </c>
      <c r="P387" s="18">
        <v>30821</v>
      </c>
      <c r="Q387" s="24">
        <f t="shared" si="38"/>
        <v>184355</v>
      </c>
      <c r="R387" s="25">
        <f t="shared" si="39"/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f t="shared" si="41"/>
        <v>0</v>
      </c>
      <c r="AH387" s="24">
        <v>0</v>
      </c>
      <c r="AI387" s="24" t="s">
        <v>69</v>
      </c>
      <c r="AJ387" s="26"/>
      <c r="AK387" s="27"/>
    </row>
    <row r="388" spans="1:37" s="28" customFormat="1" ht="15">
      <c r="A388" s="17">
        <f t="shared" si="35"/>
        <v>380</v>
      </c>
      <c r="B388" s="18" t="s">
        <v>44</v>
      </c>
      <c r="C388" s="17" t="s">
        <v>127</v>
      </c>
      <c r="D388" s="17">
        <v>30823</v>
      </c>
      <c r="E388" s="19">
        <v>45457</v>
      </c>
      <c r="F388" s="20">
        <v>45716</v>
      </c>
      <c r="G388" s="21">
        <v>6442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f t="shared" si="36"/>
        <v>0</v>
      </c>
      <c r="O388" s="22">
        <f t="shared" si="37"/>
        <v>6442</v>
      </c>
      <c r="P388" s="18">
        <v>30823</v>
      </c>
      <c r="Q388" s="24">
        <f t="shared" si="38"/>
        <v>6442</v>
      </c>
      <c r="R388" s="25">
        <f t="shared" si="39"/>
        <v>0</v>
      </c>
      <c r="S388" s="25">
        <v>0</v>
      </c>
      <c r="T388" s="17" t="s">
        <v>45</v>
      </c>
      <c r="U388" s="25">
        <v>6442</v>
      </c>
      <c r="V388" s="24"/>
      <c r="W388" s="17" t="s">
        <v>45</v>
      </c>
      <c r="X388" s="25"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f t="shared" si="41"/>
        <v>0</v>
      </c>
      <c r="AH388" s="24">
        <v>0</v>
      </c>
      <c r="AI388" s="24" t="s">
        <v>53</v>
      </c>
      <c r="AJ388" s="26"/>
      <c r="AK388" s="27"/>
    </row>
    <row r="389" spans="1:37" s="28" customFormat="1" ht="15">
      <c r="A389" s="17">
        <f t="shared" si="35"/>
        <v>381</v>
      </c>
      <c r="B389" s="18" t="s">
        <v>44</v>
      </c>
      <c r="C389" s="17" t="s">
        <v>126</v>
      </c>
      <c r="D389" s="17">
        <v>30822</v>
      </c>
      <c r="E389" s="19">
        <v>45457</v>
      </c>
      <c r="F389" s="20">
        <v>45716</v>
      </c>
      <c r="G389" s="21">
        <v>113681</v>
      </c>
      <c r="H389" s="22">
        <v>0</v>
      </c>
      <c r="I389" s="22">
        <v>0</v>
      </c>
      <c r="J389" s="22">
        <v>113681</v>
      </c>
      <c r="K389" s="23">
        <v>0</v>
      </c>
      <c r="L389" s="22">
        <v>0</v>
      </c>
      <c r="M389" s="22">
        <v>0</v>
      </c>
      <c r="N389" s="22">
        <f t="shared" si="36"/>
        <v>113681</v>
      </c>
      <c r="O389" s="22">
        <f t="shared" si="37"/>
        <v>0</v>
      </c>
      <c r="P389" s="18">
        <v>30822</v>
      </c>
      <c r="Q389" s="24">
        <f t="shared" si="38"/>
        <v>113681</v>
      </c>
      <c r="R389" s="25">
        <f t="shared" si="39"/>
        <v>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f t="shared" si="41"/>
        <v>0</v>
      </c>
      <c r="AH389" s="24">
        <v>0</v>
      </c>
      <c r="AI389" s="24" t="s">
        <v>69</v>
      </c>
      <c r="AJ389" s="26"/>
      <c r="AK389" s="27"/>
    </row>
    <row r="390" spans="1:37" s="28" customFormat="1" ht="15">
      <c r="A390" s="17">
        <f t="shared" si="35"/>
        <v>382</v>
      </c>
      <c r="B390" s="18" t="s">
        <v>44</v>
      </c>
      <c r="C390" s="17" t="s">
        <v>125</v>
      </c>
      <c r="D390" s="17">
        <v>16509</v>
      </c>
      <c r="E390" s="19">
        <v>45458</v>
      </c>
      <c r="F390" s="20">
        <v>45483</v>
      </c>
      <c r="G390" s="21">
        <v>8540</v>
      </c>
      <c r="H390" s="22">
        <v>0</v>
      </c>
      <c r="I390" s="22">
        <v>0</v>
      </c>
      <c r="J390" s="22">
        <v>8540</v>
      </c>
      <c r="K390" s="23">
        <v>0</v>
      </c>
      <c r="L390" s="22">
        <v>0</v>
      </c>
      <c r="M390" s="22">
        <v>0</v>
      </c>
      <c r="N390" s="22">
        <f t="shared" si="36"/>
        <v>8540</v>
      </c>
      <c r="O390" s="22">
        <f t="shared" si="37"/>
        <v>0</v>
      </c>
      <c r="P390" s="18">
        <v>16509</v>
      </c>
      <c r="Q390" s="24">
        <f t="shared" si="38"/>
        <v>8540</v>
      </c>
      <c r="R390" s="25">
        <f t="shared" si="39"/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f t="shared" si="41"/>
        <v>0</v>
      </c>
      <c r="AH390" s="24">
        <v>0</v>
      </c>
      <c r="AI390" s="24" t="s">
        <v>69</v>
      </c>
      <c r="AJ390" s="26"/>
      <c r="AK390" s="27"/>
    </row>
    <row r="391" spans="1:37" s="28" customFormat="1" ht="15">
      <c r="A391" s="17">
        <f t="shared" si="35"/>
        <v>383</v>
      </c>
      <c r="B391" s="18" t="s">
        <v>44</v>
      </c>
      <c r="C391" s="17" t="s">
        <v>124</v>
      </c>
      <c r="D391" s="17">
        <v>30824</v>
      </c>
      <c r="E391" s="19">
        <v>45461</v>
      </c>
      <c r="F391" s="20">
        <v>45716</v>
      </c>
      <c r="G391" s="21">
        <v>4597</v>
      </c>
      <c r="H391" s="22">
        <v>0</v>
      </c>
      <c r="I391" s="22">
        <v>0</v>
      </c>
      <c r="J391" s="22">
        <v>4597</v>
      </c>
      <c r="K391" s="23">
        <v>0</v>
      </c>
      <c r="L391" s="22">
        <v>0</v>
      </c>
      <c r="M391" s="22">
        <v>0</v>
      </c>
      <c r="N391" s="22">
        <f t="shared" si="36"/>
        <v>4597</v>
      </c>
      <c r="O391" s="22">
        <f t="shared" si="37"/>
        <v>0</v>
      </c>
      <c r="P391" s="18">
        <v>30824</v>
      </c>
      <c r="Q391" s="24">
        <f t="shared" si="38"/>
        <v>4597</v>
      </c>
      <c r="R391" s="25">
        <f t="shared" si="39"/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f t="shared" si="41"/>
        <v>0</v>
      </c>
      <c r="AH391" s="24">
        <v>0</v>
      </c>
      <c r="AI391" s="24" t="s">
        <v>69</v>
      </c>
      <c r="AJ391" s="26"/>
      <c r="AK391" s="27"/>
    </row>
    <row r="392" spans="1:37" s="28" customFormat="1" ht="15">
      <c r="A392" s="17">
        <f t="shared" si="35"/>
        <v>384</v>
      </c>
      <c r="B392" s="18" t="s">
        <v>44</v>
      </c>
      <c r="C392" s="17" t="s">
        <v>123</v>
      </c>
      <c r="D392" s="17">
        <v>30825</v>
      </c>
      <c r="E392" s="19">
        <v>45466</v>
      </c>
      <c r="F392" s="20">
        <v>45716</v>
      </c>
      <c r="G392" s="21">
        <v>105130</v>
      </c>
      <c r="H392" s="22">
        <v>0</v>
      </c>
      <c r="I392" s="22">
        <v>0</v>
      </c>
      <c r="J392" s="22">
        <v>105130</v>
      </c>
      <c r="K392" s="23">
        <v>0</v>
      </c>
      <c r="L392" s="22">
        <v>0</v>
      </c>
      <c r="M392" s="22">
        <v>0</v>
      </c>
      <c r="N392" s="22">
        <f t="shared" si="36"/>
        <v>105130</v>
      </c>
      <c r="O392" s="22">
        <f t="shared" si="37"/>
        <v>0</v>
      </c>
      <c r="P392" s="18">
        <v>30825</v>
      </c>
      <c r="Q392" s="24">
        <f t="shared" si="38"/>
        <v>105130</v>
      </c>
      <c r="R392" s="25">
        <f t="shared" si="39"/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f t="shared" si="41"/>
        <v>0</v>
      </c>
      <c r="AH392" s="24">
        <v>0</v>
      </c>
      <c r="AI392" s="24" t="s">
        <v>69</v>
      </c>
      <c r="AJ392" s="26"/>
      <c r="AK392" s="27"/>
    </row>
    <row r="393" spans="1:37" s="28" customFormat="1" ht="15">
      <c r="A393" s="17">
        <f t="shared" si="35"/>
        <v>385</v>
      </c>
      <c r="B393" s="18" t="s">
        <v>44</v>
      </c>
      <c r="C393" s="17" t="s">
        <v>122</v>
      </c>
      <c r="D393" s="17">
        <v>30826</v>
      </c>
      <c r="E393" s="19">
        <v>45471</v>
      </c>
      <c r="F393" s="20">
        <v>45716</v>
      </c>
      <c r="G393" s="21">
        <v>5965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f t="shared" si="36"/>
        <v>0</v>
      </c>
      <c r="O393" s="22">
        <f t="shared" si="37"/>
        <v>5965</v>
      </c>
      <c r="P393" s="18">
        <v>30826</v>
      </c>
      <c r="Q393" s="24">
        <f t="shared" si="38"/>
        <v>5965</v>
      </c>
      <c r="R393" s="25">
        <f t="shared" si="39"/>
        <v>0</v>
      </c>
      <c r="S393" s="25">
        <v>0</v>
      </c>
      <c r="T393" s="17" t="s">
        <v>45</v>
      </c>
      <c r="U393" s="25">
        <v>5965</v>
      </c>
      <c r="V393" s="24"/>
      <c r="W393" s="17" t="s">
        <v>45</v>
      </c>
      <c r="X393" s="25"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f t="shared" si="41"/>
        <v>0</v>
      </c>
      <c r="AH393" s="24">
        <v>0</v>
      </c>
      <c r="AI393" s="24" t="s">
        <v>53</v>
      </c>
      <c r="AJ393" s="26"/>
      <c r="AK393" s="27"/>
    </row>
    <row r="394" spans="1:37" s="28" customFormat="1" ht="15">
      <c r="A394" s="17">
        <f t="shared" si="35"/>
        <v>386</v>
      </c>
      <c r="B394" s="18" t="s">
        <v>44</v>
      </c>
      <c r="C394" s="17" t="s">
        <v>121</v>
      </c>
      <c r="D394" s="17">
        <v>30828</v>
      </c>
      <c r="E394" s="19">
        <v>45479</v>
      </c>
      <c r="F394" s="20">
        <v>45716</v>
      </c>
      <c r="G394" s="21">
        <v>4514</v>
      </c>
      <c r="H394" s="22">
        <v>0</v>
      </c>
      <c r="I394" s="22">
        <v>0</v>
      </c>
      <c r="J394" s="22">
        <v>4514</v>
      </c>
      <c r="K394" s="23">
        <v>0</v>
      </c>
      <c r="L394" s="22">
        <v>0</v>
      </c>
      <c r="M394" s="22">
        <v>0</v>
      </c>
      <c r="N394" s="22">
        <f t="shared" si="36"/>
        <v>4514</v>
      </c>
      <c r="O394" s="22">
        <f t="shared" si="37"/>
        <v>0</v>
      </c>
      <c r="P394" s="18">
        <v>30828</v>
      </c>
      <c r="Q394" s="24">
        <f t="shared" si="38"/>
        <v>4514</v>
      </c>
      <c r="R394" s="25">
        <f t="shared" si="39"/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f t="shared" si="41"/>
        <v>0</v>
      </c>
      <c r="AH394" s="24">
        <v>0</v>
      </c>
      <c r="AI394" s="24" t="s">
        <v>69</v>
      </c>
      <c r="AJ394" s="26"/>
      <c r="AK394" s="27"/>
    </row>
    <row r="395" spans="1:37" s="28" customFormat="1" ht="15">
      <c r="A395" s="17">
        <f t="shared" si="42" ref="A395:A458">+A394+1</f>
        <v>387</v>
      </c>
      <c r="B395" s="18" t="s">
        <v>44</v>
      </c>
      <c r="C395" s="17" t="s">
        <v>120</v>
      </c>
      <c r="D395" s="17">
        <v>30830</v>
      </c>
      <c r="E395" s="19">
        <v>45481</v>
      </c>
      <c r="F395" s="20">
        <v>45716</v>
      </c>
      <c r="G395" s="21">
        <v>6068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f t="shared" si="43" ref="N395:N458">+SUM(J395:M395)</f>
        <v>0</v>
      </c>
      <c r="O395" s="22">
        <f t="shared" si="44" ref="O395:O458">+G395-I395-N395</f>
        <v>6068</v>
      </c>
      <c r="P395" s="18">
        <v>30830</v>
      </c>
      <c r="Q395" s="24">
        <f t="shared" si="45" ref="Q395:Q458">+IF(P395&gt;0,G395,0)</f>
        <v>6068</v>
      </c>
      <c r="R395" s="25">
        <f t="shared" si="46" ref="R395:R458">IF(P395=0,G395,0)</f>
        <v>0</v>
      </c>
      <c r="S395" s="25">
        <v>0</v>
      </c>
      <c r="T395" s="17" t="s">
        <v>45</v>
      </c>
      <c r="U395" s="25">
        <v>6068</v>
      </c>
      <c r="V395" s="24"/>
      <c r="W395" s="17" t="s">
        <v>45</v>
      </c>
      <c r="X395" s="25">
        <v>0</v>
      </c>
      <c r="Y395" s="17" t="s">
        <v>45</v>
      </c>
      <c r="Z395" s="25">
        <f t="shared" si="47" ref="Z395:Z458">+X395-AE395+IF(X395-AE395&lt;-1,-X395+AE395,0)</f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f t="shared" si="48" ref="AG395:AG458">+G395-I395-N395-R395-Z395-AC395-AE395-S395-U395</f>
        <v>0</v>
      </c>
      <c r="AH395" s="24">
        <v>0</v>
      </c>
      <c r="AI395" s="24" t="s">
        <v>53</v>
      </c>
      <c r="AJ395" s="26"/>
      <c r="AK395" s="27"/>
    </row>
    <row r="396" spans="1:37" s="28" customFormat="1" ht="15">
      <c r="A396" s="17">
        <f t="shared" si="42"/>
        <v>388</v>
      </c>
      <c r="B396" s="18" t="s">
        <v>44</v>
      </c>
      <c r="C396" s="17" t="s">
        <v>119</v>
      </c>
      <c r="D396" s="17">
        <v>16725</v>
      </c>
      <c r="E396" s="19">
        <v>45481</v>
      </c>
      <c r="F396" s="20">
        <v>45509</v>
      </c>
      <c r="G396" s="21">
        <v>29725</v>
      </c>
      <c r="H396" s="22">
        <v>0</v>
      </c>
      <c r="I396" s="22">
        <v>0</v>
      </c>
      <c r="J396" s="22">
        <v>29725</v>
      </c>
      <c r="K396" s="23">
        <v>0</v>
      </c>
      <c r="L396" s="22">
        <v>0</v>
      </c>
      <c r="M396" s="22">
        <v>0</v>
      </c>
      <c r="N396" s="22">
        <f t="shared" si="43"/>
        <v>29725</v>
      </c>
      <c r="O396" s="22">
        <f t="shared" si="44"/>
        <v>0</v>
      </c>
      <c r="P396" s="18">
        <v>16725</v>
      </c>
      <c r="Q396" s="24">
        <f t="shared" si="45"/>
        <v>29725</v>
      </c>
      <c r="R396" s="25">
        <f t="shared" si="46"/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f t="shared" si="47"/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f t="shared" si="48"/>
        <v>0</v>
      </c>
      <c r="AH396" s="24">
        <v>0</v>
      </c>
      <c r="AI396" s="24" t="s">
        <v>69</v>
      </c>
      <c r="AJ396" s="26"/>
      <c r="AK396" s="27"/>
    </row>
    <row r="397" spans="1:37" s="28" customFormat="1" ht="15">
      <c r="A397" s="17">
        <f t="shared" si="42"/>
        <v>389</v>
      </c>
      <c r="B397" s="18" t="s">
        <v>44</v>
      </c>
      <c r="C397" s="17" t="s">
        <v>118</v>
      </c>
      <c r="D397" s="17">
        <v>30831</v>
      </c>
      <c r="E397" s="19">
        <v>45483</v>
      </c>
      <c r="F397" s="20">
        <v>45716</v>
      </c>
      <c r="G397" s="21">
        <v>8378</v>
      </c>
      <c r="H397" s="22">
        <v>0</v>
      </c>
      <c r="I397" s="22">
        <v>0</v>
      </c>
      <c r="J397" s="22">
        <v>8378</v>
      </c>
      <c r="K397" s="23">
        <v>0</v>
      </c>
      <c r="L397" s="22">
        <v>0</v>
      </c>
      <c r="M397" s="22">
        <v>0</v>
      </c>
      <c r="N397" s="22">
        <f t="shared" si="43"/>
        <v>8378</v>
      </c>
      <c r="O397" s="22">
        <f t="shared" si="44"/>
        <v>0</v>
      </c>
      <c r="P397" s="18">
        <v>30831</v>
      </c>
      <c r="Q397" s="24">
        <f t="shared" si="45"/>
        <v>8378</v>
      </c>
      <c r="R397" s="25">
        <f t="shared" si="46"/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f t="shared" si="47"/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f t="shared" si="48"/>
        <v>0</v>
      </c>
      <c r="AH397" s="24">
        <v>0</v>
      </c>
      <c r="AI397" s="24" t="s">
        <v>69</v>
      </c>
      <c r="AJ397" s="26"/>
      <c r="AK397" s="27"/>
    </row>
    <row r="398" spans="1:37" s="28" customFormat="1" ht="15">
      <c r="A398" s="17">
        <f t="shared" si="42"/>
        <v>390</v>
      </c>
      <c r="B398" s="18" t="s">
        <v>44</v>
      </c>
      <c r="C398" s="17" t="s">
        <v>117</v>
      </c>
      <c r="D398" s="17">
        <v>30832</v>
      </c>
      <c r="E398" s="19">
        <v>45496</v>
      </c>
      <c r="F398" s="20">
        <v>45716</v>
      </c>
      <c r="G398" s="21">
        <v>49135</v>
      </c>
      <c r="H398" s="22">
        <v>0</v>
      </c>
      <c r="I398" s="22">
        <v>0</v>
      </c>
      <c r="J398" s="22">
        <v>49135</v>
      </c>
      <c r="K398" s="23">
        <v>0</v>
      </c>
      <c r="L398" s="22">
        <v>0</v>
      </c>
      <c r="M398" s="22">
        <v>0</v>
      </c>
      <c r="N398" s="22">
        <f t="shared" si="43"/>
        <v>49135</v>
      </c>
      <c r="O398" s="22">
        <f t="shared" si="44"/>
        <v>0</v>
      </c>
      <c r="P398" s="18">
        <v>30832</v>
      </c>
      <c r="Q398" s="24">
        <f t="shared" si="45"/>
        <v>49135</v>
      </c>
      <c r="R398" s="25">
        <f t="shared" si="46"/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f t="shared" si="48"/>
        <v>0</v>
      </c>
      <c r="AH398" s="24">
        <v>0</v>
      </c>
      <c r="AI398" s="24" t="s">
        <v>69</v>
      </c>
      <c r="AJ398" s="26"/>
      <c r="AK398" s="27"/>
    </row>
    <row r="399" spans="1:37" s="28" customFormat="1" ht="15">
      <c r="A399" s="17">
        <f t="shared" si="42"/>
        <v>391</v>
      </c>
      <c r="B399" s="18" t="s">
        <v>44</v>
      </c>
      <c r="C399" s="17" t="s">
        <v>116</v>
      </c>
      <c r="D399" s="17">
        <v>30833</v>
      </c>
      <c r="E399" s="19">
        <v>45501</v>
      </c>
      <c r="F399" s="20">
        <v>45716</v>
      </c>
      <c r="G399" s="21">
        <v>88646</v>
      </c>
      <c r="H399" s="22">
        <v>0</v>
      </c>
      <c r="I399" s="22">
        <v>0</v>
      </c>
      <c r="J399" s="22">
        <v>88646</v>
      </c>
      <c r="K399" s="23">
        <v>0</v>
      </c>
      <c r="L399" s="22">
        <v>0</v>
      </c>
      <c r="M399" s="22">
        <v>0</v>
      </c>
      <c r="N399" s="22">
        <f t="shared" si="43"/>
        <v>88646</v>
      </c>
      <c r="O399" s="22">
        <f t="shared" si="44"/>
        <v>0</v>
      </c>
      <c r="P399" s="18">
        <v>30833</v>
      </c>
      <c r="Q399" s="24">
        <f t="shared" si="45"/>
        <v>88646</v>
      </c>
      <c r="R399" s="25">
        <f t="shared" si="46"/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f t="shared" si="48"/>
        <v>0</v>
      </c>
      <c r="AH399" s="24">
        <v>0</v>
      </c>
      <c r="AI399" s="24" t="s">
        <v>69</v>
      </c>
      <c r="AJ399" s="26"/>
      <c r="AK399" s="27"/>
    </row>
    <row r="400" spans="1:37" s="28" customFormat="1" ht="15">
      <c r="A400" s="17">
        <f t="shared" si="42"/>
        <v>392</v>
      </c>
      <c r="B400" s="18" t="s">
        <v>44</v>
      </c>
      <c r="C400" s="17" t="s">
        <v>115</v>
      </c>
      <c r="D400" s="17">
        <v>30829</v>
      </c>
      <c r="E400" s="19">
        <v>45503</v>
      </c>
      <c r="F400" s="20">
        <v>45716</v>
      </c>
      <c r="G400" s="21">
        <v>147345</v>
      </c>
      <c r="H400" s="22">
        <v>0</v>
      </c>
      <c r="I400" s="22">
        <v>0</v>
      </c>
      <c r="J400" s="22">
        <v>147345</v>
      </c>
      <c r="K400" s="23">
        <v>0</v>
      </c>
      <c r="L400" s="22">
        <v>0</v>
      </c>
      <c r="M400" s="22">
        <v>0</v>
      </c>
      <c r="N400" s="22">
        <f t="shared" si="43"/>
        <v>147345</v>
      </c>
      <c r="O400" s="22">
        <f t="shared" si="44"/>
        <v>0</v>
      </c>
      <c r="P400" s="18">
        <v>30829</v>
      </c>
      <c r="Q400" s="24">
        <f t="shared" si="45"/>
        <v>147345</v>
      </c>
      <c r="R400" s="25">
        <f t="shared" si="46"/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f t="shared" si="48"/>
        <v>0</v>
      </c>
      <c r="AH400" s="24">
        <v>0</v>
      </c>
      <c r="AI400" s="24" t="s">
        <v>69</v>
      </c>
      <c r="AJ400" s="26"/>
      <c r="AK400" s="27"/>
    </row>
    <row r="401" spans="1:37" s="28" customFormat="1" ht="15">
      <c r="A401" s="17">
        <f t="shared" si="42"/>
        <v>393</v>
      </c>
      <c r="B401" s="18" t="s">
        <v>44</v>
      </c>
      <c r="C401" s="17" t="s">
        <v>114</v>
      </c>
      <c r="D401" s="17">
        <v>30121</v>
      </c>
      <c r="E401" s="19">
        <v>45548</v>
      </c>
      <c r="F401" s="20">
        <v>45572</v>
      </c>
      <c r="G401" s="21">
        <v>450609</v>
      </c>
      <c r="H401" s="22">
        <v>0</v>
      </c>
      <c r="I401" s="22">
        <v>0</v>
      </c>
      <c r="J401" s="22">
        <v>450609</v>
      </c>
      <c r="K401" s="23">
        <v>0</v>
      </c>
      <c r="L401" s="22">
        <v>0</v>
      </c>
      <c r="M401" s="22">
        <v>0</v>
      </c>
      <c r="N401" s="22">
        <f t="shared" si="43"/>
        <v>450609</v>
      </c>
      <c r="O401" s="22">
        <f t="shared" si="44"/>
        <v>0</v>
      </c>
      <c r="P401" s="18">
        <v>30121</v>
      </c>
      <c r="Q401" s="24">
        <f t="shared" si="45"/>
        <v>450609</v>
      </c>
      <c r="R401" s="25">
        <f t="shared" si="46"/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f t="shared" si="48"/>
        <v>0</v>
      </c>
      <c r="AH401" s="24">
        <v>0</v>
      </c>
      <c r="AI401" s="24" t="s">
        <v>69</v>
      </c>
      <c r="AJ401" s="26"/>
      <c r="AK401" s="27"/>
    </row>
    <row r="402" spans="1:37" s="28" customFormat="1" ht="15">
      <c r="A402" s="17">
        <f t="shared" si="42"/>
        <v>394</v>
      </c>
      <c r="B402" s="18" t="s">
        <v>44</v>
      </c>
      <c r="C402" s="17" t="s">
        <v>113</v>
      </c>
      <c r="D402" s="17">
        <v>30140</v>
      </c>
      <c r="E402" s="19">
        <v>45549</v>
      </c>
      <c r="F402" s="20">
        <v>45572</v>
      </c>
      <c r="G402" s="21">
        <v>184468</v>
      </c>
      <c r="H402" s="22">
        <v>0</v>
      </c>
      <c r="I402" s="22">
        <v>0</v>
      </c>
      <c r="J402" s="22">
        <v>184468</v>
      </c>
      <c r="K402" s="23">
        <v>0</v>
      </c>
      <c r="L402" s="22">
        <v>0</v>
      </c>
      <c r="M402" s="22">
        <v>0</v>
      </c>
      <c r="N402" s="22">
        <f t="shared" si="43"/>
        <v>184468</v>
      </c>
      <c r="O402" s="22">
        <f t="shared" si="44"/>
        <v>0</v>
      </c>
      <c r="P402" s="18">
        <v>30140</v>
      </c>
      <c r="Q402" s="24">
        <f t="shared" si="45"/>
        <v>184468</v>
      </c>
      <c r="R402" s="25">
        <f t="shared" si="46"/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f t="shared" si="48"/>
        <v>0</v>
      </c>
      <c r="AH402" s="24">
        <v>0</v>
      </c>
      <c r="AI402" s="24" t="s">
        <v>69</v>
      </c>
      <c r="AJ402" s="26"/>
      <c r="AK402" s="27"/>
    </row>
    <row r="403" spans="1:37" s="28" customFormat="1" ht="15">
      <c r="A403" s="17">
        <f t="shared" si="42"/>
        <v>395</v>
      </c>
      <c r="B403" s="18" t="s">
        <v>44</v>
      </c>
      <c r="C403" s="17" t="s">
        <v>112</v>
      </c>
      <c r="D403" s="17">
        <v>30119</v>
      </c>
      <c r="E403" s="19">
        <v>45552</v>
      </c>
      <c r="F403" s="20">
        <v>45572</v>
      </c>
      <c r="G403" s="21">
        <v>20</v>
      </c>
      <c r="H403" s="22">
        <v>0</v>
      </c>
      <c r="I403" s="22">
        <v>20</v>
      </c>
      <c r="J403" s="22">
        <v>0</v>
      </c>
      <c r="K403" s="23">
        <v>0</v>
      </c>
      <c r="L403" s="22">
        <v>0</v>
      </c>
      <c r="M403" s="22">
        <v>0</v>
      </c>
      <c r="N403" s="22">
        <f t="shared" si="43"/>
        <v>0</v>
      </c>
      <c r="O403" s="22">
        <f t="shared" si="44"/>
        <v>0</v>
      </c>
      <c r="P403" s="18">
        <v>30119</v>
      </c>
      <c r="Q403" s="24">
        <f t="shared" si="45"/>
        <v>20</v>
      </c>
      <c r="R403" s="25">
        <f t="shared" si="46"/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f t="shared" si="48"/>
        <v>0</v>
      </c>
      <c r="AH403" s="24">
        <v>0</v>
      </c>
      <c r="AI403" s="24" t="s">
        <v>107</v>
      </c>
      <c r="AJ403" s="26"/>
      <c r="AK403" s="27"/>
    </row>
    <row r="404" spans="1:37" s="28" customFormat="1" ht="15">
      <c r="A404" s="17">
        <f t="shared" si="42"/>
        <v>396</v>
      </c>
      <c r="B404" s="18" t="s">
        <v>44</v>
      </c>
      <c r="C404" s="17" t="s">
        <v>111</v>
      </c>
      <c r="D404" s="17">
        <v>30131</v>
      </c>
      <c r="E404" s="19">
        <v>45557</v>
      </c>
      <c r="F404" s="20">
        <v>45572</v>
      </c>
      <c r="G404" s="21">
        <v>329534</v>
      </c>
      <c r="H404" s="22">
        <v>0</v>
      </c>
      <c r="I404" s="22">
        <v>0</v>
      </c>
      <c r="J404" s="22">
        <v>329534</v>
      </c>
      <c r="K404" s="23">
        <v>0</v>
      </c>
      <c r="L404" s="22">
        <v>0</v>
      </c>
      <c r="M404" s="22">
        <v>0</v>
      </c>
      <c r="N404" s="22">
        <f t="shared" si="43"/>
        <v>329534</v>
      </c>
      <c r="O404" s="22">
        <f t="shared" si="44"/>
        <v>0</v>
      </c>
      <c r="P404" s="18">
        <v>30131</v>
      </c>
      <c r="Q404" s="24">
        <f t="shared" si="45"/>
        <v>329534</v>
      </c>
      <c r="R404" s="25">
        <f t="shared" si="46"/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f t="shared" si="48"/>
        <v>0</v>
      </c>
      <c r="AH404" s="24">
        <v>0</v>
      </c>
      <c r="AI404" s="24" t="s">
        <v>69</v>
      </c>
      <c r="AJ404" s="26"/>
      <c r="AK404" s="27"/>
    </row>
    <row r="405" spans="1:37" s="28" customFormat="1" ht="15">
      <c r="A405" s="17">
        <f t="shared" si="42"/>
        <v>397</v>
      </c>
      <c r="B405" s="18" t="s">
        <v>44</v>
      </c>
      <c r="C405" s="17" t="s">
        <v>110</v>
      </c>
      <c r="D405" s="17">
        <v>30129</v>
      </c>
      <c r="E405" s="19">
        <v>45558</v>
      </c>
      <c r="F405" s="20">
        <v>45572</v>
      </c>
      <c r="G405" s="21">
        <v>381190</v>
      </c>
      <c r="H405" s="22">
        <v>0</v>
      </c>
      <c r="I405" s="22">
        <v>0</v>
      </c>
      <c r="J405" s="22">
        <v>381190</v>
      </c>
      <c r="K405" s="23">
        <v>0</v>
      </c>
      <c r="L405" s="22">
        <v>0</v>
      </c>
      <c r="M405" s="22">
        <v>0</v>
      </c>
      <c r="N405" s="22">
        <f t="shared" si="43"/>
        <v>381190</v>
      </c>
      <c r="O405" s="22">
        <f t="shared" si="44"/>
        <v>0</v>
      </c>
      <c r="P405" s="18">
        <v>30129</v>
      </c>
      <c r="Q405" s="24">
        <f t="shared" si="45"/>
        <v>381190</v>
      </c>
      <c r="R405" s="25">
        <f t="shared" si="46"/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f t="shared" si="48"/>
        <v>0</v>
      </c>
      <c r="AH405" s="24">
        <v>0</v>
      </c>
      <c r="AI405" s="24" t="s">
        <v>69</v>
      </c>
      <c r="AJ405" s="26"/>
      <c r="AK405" s="27"/>
    </row>
    <row r="406" spans="1:37" s="28" customFormat="1" ht="15">
      <c r="A406" s="17">
        <f t="shared" si="42"/>
        <v>398</v>
      </c>
      <c r="B406" s="18" t="s">
        <v>44</v>
      </c>
      <c r="C406" s="17" t="s">
        <v>109</v>
      </c>
      <c r="D406" s="17">
        <v>30144</v>
      </c>
      <c r="E406" s="19">
        <v>45558</v>
      </c>
      <c r="F406" s="20">
        <v>45572</v>
      </c>
      <c r="G406" s="21">
        <v>313986</v>
      </c>
      <c r="H406" s="22">
        <v>0</v>
      </c>
      <c r="I406" s="22">
        <v>0</v>
      </c>
      <c r="J406" s="22">
        <v>313986</v>
      </c>
      <c r="K406" s="23">
        <v>0</v>
      </c>
      <c r="L406" s="22">
        <v>0</v>
      </c>
      <c r="M406" s="22">
        <v>0</v>
      </c>
      <c r="N406" s="22">
        <f t="shared" si="43"/>
        <v>313986</v>
      </c>
      <c r="O406" s="22">
        <f t="shared" si="44"/>
        <v>0</v>
      </c>
      <c r="P406" s="18">
        <v>30144</v>
      </c>
      <c r="Q406" s="24">
        <f t="shared" si="45"/>
        <v>313986</v>
      </c>
      <c r="R406" s="25">
        <f t="shared" si="46"/>
        <v>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f t="shared" si="48"/>
        <v>0</v>
      </c>
      <c r="AH406" s="24">
        <v>0</v>
      </c>
      <c r="AI406" s="24" t="s">
        <v>69</v>
      </c>
      <c r="AJ406" s="26"/>
      <c r="AK406" s="27"/>
    </row>
    <row r="407" spans="1:37" s="28" customFormat="1" ht="15">
      <c r="A407" s="17">
        <f t="shared" si="42"/>
        <v>399</v>
      </c>
      <c r="B407" s="18" t="s">
        <v>44</v>
      </c>
      <c r="C407" s="17" t="s">
        <v>108</v>
      </c>
      <c r="D407" s="17">
        <v>30138</v>
      </c>
      <c r="E407" s="19">
        <v>45559</v>
      </c>
      <c r="F407" s="20">
        <v>45572</v>
      </c>
      <c r="G407" s="21">
        <v>20000</v>
      </c>
      <c r="H407" s="22">
        <v>0</v>
      </c>
      <c r="I407" s="22">
        <v>20000</v>
      </c>
      <c r="J407" s="22">
        <v>0</v>
      </c>
      <c r="K407" s="23">
        <v>0</v>
      </c>
      <c r="L407" s="22">
        <v>0</v>
      </c>
      <c r="M407" s="22">
        <v>0</v>
      </c>
      <c r="N407" s="22">
        <f t="shared" si="43"/>
        <v>0</v>
      </c>
      <c r="O407" s="22">
        <f t="shared" si="44"/>
        <v>0</v>
      </c>
      <c r="P407" s="18">
        <v>30138</v>
      </c>
      <c r="Q407" s="24">
        <f t="shared" si="45"/>
        <v>20000</v>
      </c>
      <c r="R407" s="25">
        <f t="shared" si="46"/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f t="shared" si="48"/>
        <v>0</v>
      </c>
      <c r="AH407" s="24">
        <v>0</v>
      </c>
      <c r="AI407" s="24" t="s">
        <v>107</v>
      </c>
      <c r="AJ407" s="26"/>
      <c r="AK407" s="27"/>
    </row>
    <row r="408" spans="1:37" s="28" customFormat="1" ht="15">
      <c r="A408" s="17">
        <f t="shared" si="42"/>
        <v>400</v>
      </c>
      <c r="B408" s="18" t="s">
        <v>44</v>
      </c>
      <c r="C408" s="17" t="s">
        <v>106</v>
      </c>
      <c r="D408" s="17">
        <v>13</v>
      </c>
      <c r="E408" s="19">
        <v>45567</v>
      </c>
      <c r="F408" s="20">
        <v>45624</v>
      </c>
      <c r="G408" s="21">
        <v>27332</v>
      </c>
      <c r="H408" s="22">
        <v>0</v>
      </c>
      <c r="I408" s="22">
        <v>0</v>
      </c>
      <c r="J408" s="22">
        <v>27332</v>
      </c>
      <c r="K408" s="23">
        <v>0</v>
      </c>
      <c r="L408" s="22">
        <v>0</v>
      </c>
      <c r="M408" s="22">
        <v>0</v>
      </c>
      <c r="N408" s="22">
        <f t="shared" si="43"/>
        <v>27332</v>
      </c>
      <c r="O408" s="22">
        <f t="shared" si="44"/>
        <v>0</v>
      </c>
      <c r="P408" s="18">
        <v>13</v>
      </c>
      <c r="Q408" s="24">
        <f t="shared" si="45"/>
        <v>27332</v>
      </c>
      <c r="R408" s="25">
        <f t="shared" si="46"/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f t="shared" si="48"/>
        <v>0</v>
      </c>
      <c r="AH408" s="24">
        <v>0</v>
      </c>
      <c r="AI408" s="24" t="s">
        <v>69</v>
      </c>
      <c r="AJ408" s="26"/>
      <c r="AK408" s="27"/>
    </row>
    <row r="409" spans="1:37" s="28" customFormat="1" ht="15">
      <c r="A409" s="17">
        <f t="shared" si="42"/>
        <v>401</v>
      </c>
      <c r="B409" s="18" t="s">
        <v>44</v>
      </c>
      <c r="C409" s="17" t="s">
        <v>105</v>
      </c>
      <c r="D409" s="17">
        <v>59</v>
      </c>
      <c r="E409" s="19">
        <v>45574</v>
      </c>
      <c r="F409" s="20">
        <v>45624</v>
      </c>
      <c r="G409" s="21">
        <v>26330</v>
      </c>
      <c r="H409" s="22">
        <v>0</v>
      </c>
      <c r="I409" s="22">
        <v>0</v>
      </c>
      <c r="J409" s="22">
        <v>26330</v>
      </c>
      <c r="K409" s="23">
        <v>0</v>
      </c>
      <c r="L409" s="22">
        <v>0</v>
      </c>
      <c r="M409" s="22">
        <v>0</v>
      </c>
      <c r="N409" s="22">
        <f t="shared" si="43"/>
        <v>26330</v>
      </c>
      <c r="O409" s="22">
        <f t="shared" si="44"/>
        <v>0</v>
      </c>
      <c r="P409" s="18">
        <v>59</v>
      </c>
      <c r="Q409" s="24">
        <f t="shared" si="45"/>
        <v>26330</v>
      </c>
      <c r="R409" s="25">
        <f t="shared" si="46"/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f t="shared" si="48"/>
        <v>0</v>
      </c>
      <c r="AH409" s="24">
        <v>0</v>
      </c>
      <c r="AI409" s="24" t="s">
        <v>69</v>
      </c>
      <c r="AJ409" s="26"/>
      <c r="AK409" s="27"/>
    </row>
    <row r="410" spans="1:37" s="28" customFormat="1" ht="15">
      <c r="A410" s="17">
        <f t="shared" si="42"/>
        <v>402</v>
      </c>
      <c r="B410" s="18" t="s">
        <v>44</v>
      </c>
      <c r="C410" s="17" t="s">
        <v>104</v>
      </c>
      <c r="D410" s="17">
        <v>117</v>
      </c>
      <c r="E410" s="19">
        <v>45581</v>
      </c>
      <c r="F410" s="20">
        <v>45624</v>
      </c>
      <c r="G410" s="21">
        <v>18330</v>
      </c>
      <c r="H410" s="22">
        <v>0</v>
      </c>
      <c r="I410" s="22">
        <v>0</v>
      </c>
      <c r="J410" s="22">
        <v>18330</v>
      </c>
      <c r="K410" s="23">
        <v>0</v>
      </c>
      <c r="L410" s="22">
        <v>0</v>
      </c>
      <c r="M410" s="22">
        <v>0</v>
      </c>
      <c r="N410" s="22">
        <f t="shared" si="43"/>
        <v>18330</v>
      </c>
      <c r="O410" s="22">
        <f t="shared" si="44"/>
        <v>0</v>
      </c>
      <c r="P410" s="18">
        <v>117</v>
      </c>
      <c r="Q410" s="24">
        <f t="shared" si="45"/>
        <v>18330</v>
      </c>
      <c r="R410" s="25">
        <f t="shared" si="46"/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f t="shared" si="48"/>
        <v>0</v>
      </c>
      <c r="AH410" s="24">
        <v>0</v>
      </c>
      <c r="AI410" s="24" t="s">
        <v>69</v>
      </c>
      <c r="AJ410" s="26"/>
      <c r="AK410" s="27"/>
    </row>
    <row r="411" spans="1:37" s="28" customFormat="1" ht="15">
      <c r="A411" s="17">
        <f t="shared" si="42"/>
        <v>403</v>
      </c>
      <c r="B411" s="18" t="s">
        <v>44</v>
      </c>
      <c r="C411" s="17" t="s">
        <v>103</v>
      </c>
      <c r="D411" s="17">
        <v>122</v>
      </c>
      <c r="E411" s="19">
        <v>45582</v>
      </c>
      <c r="F411" s="20">
        <v>45624</v>
      </c>
      <c r="G411" s="21">
        <v>909157</v>
      </c>
      <c r="H411" s="22">
        <v>0</v>
      </c>
      <c r="I411" s="22">
        <v>0</v>
      </c>
      <c r="J411" s="22">
        <v>909157</v>
      </c>
      <c r="K411" s="23">
        <v>0</v>
      </c>
      <c r="L411" s="22">
        <v>0</v>
      </c>
      <c r="M411" s="22">
        <v>0</v>
      </c>
      <c r="N411" s="22">
        <f t="shared" si="43"/>
        <v>909157</v>
      </c>
      <c r="O411" s="22">
        <f t="shared" si="44"/>
        <v>0</v>
      </c>
      <c r="P411" s="18">
        <v>122</v>
      </c>
      <c r="Q411" s="24">
        <f t="shared" si="45"/>
        <v>909157</v>
      </c>
      <c r="R411" s="25">
        <f t="shared" si="46"/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f t="shared" si="48"/>
        <v>0</v>
      </c>
      <c r="AH411" s="24">
        <v>0</v>
      </c>
      <c r="AI411" s="24" t="s">
        <v>69</v>
      </c>
      <c r="AJ411" s="26"/>
      <c r="AK411" s="27"/>
    </row>
    <row r="412" spans="1:37" s="28" customFormat="1" ht="15">
      <c r="A412" s="17">
        <f t="shared" si="42"/>
        <v>404</v>
      </c>
      <c r="B412" s="18" t="s">
        <v>44</v>
      </c>
      <c r="C412" s="17" t="s">
        <v>102</v>
      </c>
      <c r="D412" s="17">
        <v>185</v>
      </c>
      <c r="E412" s="19">
        <v>45596</v>
      </c>
      <c r="F412" s="20">
        <v>45624</v>
      </c>
      <c r="G412" s="21">
        <v>315264</v>
      </c>
      <c r="H412" s="22">
        <v>0</v>
      </c>
      <c r="I412" s="22">
        <v>0</v>
      </c>
      <c r="J412" s="22">
        <v>315264</v>
      </c>
      <c r="K412" s="23">
        <v>0</v>
      </c>
      <c r="L412" s="22">
        <v>0</v>
      </c>
      <c r="M412" s="22">
        <v>0</v>
      </c>
      <c r="N412" s="22">
        <f t="shared" si="43"/>
        <v>315264</v>
      </c>
      <c r="O412" s="22">
        <f t="shared" si="44"/>
        <v>0</v>
      </c>
      <c r="P412" s="18">
        <v>185</v>
      </c>
      <c r="Q412" s="24">
        <f t="shared" si="45"/>
        <v>315264</v>
      </c>
      <c r="R412" s="25">
        <f t="shared" si="46"/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f t="shared" si="48"/>
        <v>0</v>
      </c>
      <c r="AH412" s="24">
        <v>0</v>
      </c>
      <c r="AI412" s="24" t="s">
        <v>69</v>
      </c>
      <c r="AJ412" s="26"/>
      <c r="AK412" s="27"/>
    </row>
    <row r="413" spans="1:37" s="28" customFormat="1" ht="15">
      <c r="A413" s="17">
        <f t="shared" si="42"/>
        <v>405</v>
      </c>
      <c r="B413" s="18" t="s">
        <v>44</v>
      </c>
      <c r="C413" s="17" t="s">
        <v>101</v>
      </c>
      <c r="D413" s="17">
        <v>277</v>
      </c>
      <c r="E413" s="19">
        <v>45611</v>
      </c>
      <c r="F413" s="20">
        <v>45632</v>
      </c>
      <c r="G413" s="21">
        <v>33461</v>
      </c>
      <c r="H413" s="22">
        <v>0</v>
      </c>
      <c r="I413" s="22">
        <v>0</v>
      </c>
      <c r="J413" s="22">
        <v>33461</v>
      </c>
      <c r="K413" s="23">
        <v>0</v>
      </c>
      <c r="L413" s="22">
        <v>0</v>
      </c>
      <c r="M413" s="22">
        <v>0</v>
      </c>
      <c r="N413" s="22">
        <f t="shared" si="43"/>
        <v>33461</v>
      </c>
      <c r="O413" s="22">
        <f t="shared" si="44"/>
        <v>0</v>
      </c>
      <c r="P413" s="18">
        <v>277</v>
      </c>
      <c r="Q413" s="24">
        <f t="shared" si="45"/>
        <v>33461</v>
      </c>
      <c r="R413" s="25">
        <f t="shared" si="46"/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f t="shared" si="48"/>
        <v>0</v>
      </c>
      <c r="AH413" s="24">
        <v>0</v>
      </c>
      <c r="AI413" s="24" t="s">
        <v>69</v>
      </c>
      <c r="AJ413" s="26"/>
      <c r="AK413" s="27"/>
    </row>
    <row r="414" spans="1:37" s="28" customFormat="1" ht="15">
      <c r="A414" s="17">
        <f t="shared" si="42"/>
        <v>406</v>
      </c>
      <c r="B414" s="18" t="s">
        <v>44</v>
      </c>
      <c r="C414" s="17" t="s">
        <v>100</v>
      </c>
      <c r="D414" s="17">
        <v>296</v>
      </c>
      <c r="E414" s="19">
        <v>45614</v>
      </c>
      <c r="F414" s="20">
        <v>45632</v>
      </c>
      <c r="G414" s="21">
        <v>258703</v>
      </c>
      <c r="H414" s="22">
        <v>0</v>
      </c>
      <c r="I414" s="22">
        <v>0</v>
      </c>
      <c r="J414" s="22">
        <v>258703</v>
      </c>
      <c r="K414" s="23">
        <v>0</v>
      </c>
      <c r="L414" s="22">
        <v>0</v>
      </c>
      <c r="M414" s="22">
        <v>0</v>
      </c>
      <c r="N414" s="22">
        <f t="shared" si="43"/>
        <v>258703</v>
      </c>
      <c r="O414" s="22">
        <f t="shared" si="44"/>
        <v>0</v>
      </c>
      <c r="P414" s="18">
        <v>296</v>
      </c>
      <c r="Q414" s="24">
        <f t="shared" si="45"/>
        <v>258703</v>
      </c>
      <c r="R414" s="25">
        <f t="shared" si="46"/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f t="shared" si="48"/>
        <v>0</v>
      </c>
      <c r="AH414" s="24">
        <v>0</v>
      </c>
      <c r="AI414" s="24" t="s">
        <v>69</v>
      </c>
      <c r="AJ414" s="26"/>
      <c r="AK414" s="27"/>
    </row>
    <row r="415" spans="1:37" s="28" customFormat="1" ht="15">
      <c r="A415" s="17">
        <f t="shared" si="42"/>
        <v>407</v>
      </c>
      <c r="B415" s="18" t="s">
        <v>44</v>
      </c>
      <c r="C415" s="17" t="s">
        <v>99</v>
      </c>
      <c r="D415" s="17">
        <v>422</v>
      </c>
      <c r="E415" s="19">
        <v>45628</v>
      </c>
      <c r="F415" s="20">
        <v>45666</v>
      </c>
      <c r="G415" s="21">
        <v>287857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f t="shared" si="43"/>
        <v>0</v>
      </c>
      <c r="O415" s="22">
        <f t="shared" si="44"/>
        <v>287857</v>
      </c>
      <c r="P415" s="18">
        <v>422</v>
      </c>
      <c r="Q415" s="24">
        <f t="shared" si="45"/>
        <v>287857</v>
      </c>
      <c r="R415" s="25">
        <f t="shared" si="46"/>
        <v>0</v>
      </c>
      <c r="S415" s="25">
        <v>0</v>
      </c>
      <c r="T415" s="17" t="s">
        <v>45</v>
      </c>
      <c r="U415" s="25">
        <v>287857</v>
      </c>
      <c r="V415" s="24"/>
      <c r="W415" s="17" t="s">
        <v>45</v>
      </c>
      <c r="X415" s="25"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f t="shared" si="48"/>
        <v>0</v>
      </c>
      <c r="AH415" s="24">
        <v>0</v>
      </c>
      <c r="AI415" s="24" t="s">
        <v>53</v>
      </c>
      <c r="AJ415" s="26"/>
      <c r="AK415" s="27"/>
    </row>
    <row r="416" spans="1:37" s="28" customFormat="1" ht="15">
      <c r="A416" s="17">
        <f t="shared" si="42"/>
        <v>408</v>
      </c>
      <c r="B416" s="18" t="s">
        <v>44</v>
      </c>
      <c r="C416" s="17" t="s">
        <v>98</v>
      </c>
      <c r="D416" s="17">
        <v>437</v>
      </c>
      <c r="E416" s="19">
        <v>45629</v>
      </c>
      <c r="F416" s="20">
        <v>45666</v>
      </c>
      <c r="G416" s="21">
        <v>247428</v>
      </c>
      <c r="H416" s="22">
        <v>0</v>
      </c>
      <c r="I416" s="22">
        <v>0</v>
      </c>
      <c r="J416" s="22">
        <v>0</v>
      </c>
      <c r="K416" s="23">
        <v>247428</v>
      </c>
      <c r="L416" s="22">
        <v>0</v>
      </c>
      <c r="M416" s="22">
        <v>0</v>
      </c>
      <c r="N416" s="22">
        <f t="shared" si="43"/>
        <v>247428</v>
      </c>
      <c r="O416" s="22">
        <f t="shared" si="44"/>
        <v>0</v>
      </c>
      <c r="P416" s="18">
        <v>437</v>
      </c>
      <c r="Q416" s="24">
        <f t="shared" si="45"/>
        <v>247428</v>
      </c>
      <c r="R416" s="25">
        <f t="shared" si="46"/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f t="shared" si="48"/>
        <v>0</v>
      </c>
      <c r="AH416" s="24">
        <v>0</v>
      </c>
      <c r="AI416" s="24" t="s">
        <v>69</v>
      </c>
      <c r="AJ416" s="26"/>
      <c r="AK416" s="27"/>
    </row>
    <row r="417" spans="1:37" s="28" customFormat="1" ht="15">
      <c r="A417" s="17">
        <f t="shared" si="42"/>
        <v>409</v>
      </c>
      <c r="B417" s="18" t="s">
        <v>44</v>
      </c>
      <c r="C417" s="17" t="s">
        <v>97</v>
      </c>
      <c r="D417" s="17">
        <v>479</v>
      </c>
      <c r="E417" s="19">
        <v>45636</v>
      </c>
      <c r="F417" s="20">
        <v>45666</v>
      </c>
      <c r="G417" s="21">
        <v>8638</v>
      </c>
      <c r="H417" s="22">
        <v>0</v>
      </c>
      <c r="I417" s="22">
        <v>0</v>
      </c>
      <c r="J417" s="22">
        <v>8638</v>
      </c>
      <c r="K417" s="23">
        <v>0</v>
      </c>
      <c r="L417" s="22">
        <v>0</v>
      </c>
      <c r="M417" s="22">
        <v>0</v>
      </c>
      <c r="N417" s="22">
        <f t="shared" si="43"/>
        <v>8638</v>
      </c>
      <c r="O417" s="22">
        <f t="shared" si="44"/>
        <v>0</v>
      </c>
      <c r="P417" s="18">
        <v>479</v>
      </c>
      <c r="Q417" s="24">
        <f t="shared" si="45"/>
        <v>8638</v>
      </c>
      <c r="R417" s="25">
        <f t="shared" si="46"/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f t="shared" si="48"/>
        <v>0</v>
      </c>
      <c r="AH417" s="24">
        <v>0</v>
      </c>
      <c r="AI417" s="24" t="s">
        <v>69</v>
      </c>
      <c r="AJ417" s="26"/>
      <c r="AK417" s="27"/>
    </row>
    <row r="418" spans="1:37" s="28" customFormat="1" ht="15">
      <c r="A418" s="17">
        <f t="shared" si="42"/>
        <v>410</v>
      </c>
      <c r="B418" s="18" t="s">
        <v>44</v>
      </c>
      <c r="C418" s="17" t="s">
        <v>96</v>
      </c>
      <c r="D418" s="17">
        <v>552</v>
      </c>
      <c r="E418" s="19">
        <v>45645</v>
      </c>
      <c r="F418" s="20">
        <v>45666</v>
      </c>
      <c r="G418" s="21">
        <v>10154</v>
      </c>
      <c r="H418" s="22">
        <v>0</v>
      </c>
      <c r="I418" s="22">
        <v>0</v>
      </c>
      <c r="J418" s="22">
        <v>10154</v>
      </c>
      <c r="K418" s="23">
        <v>0</v>
      </c>
      <c r="L418" s="22">
        <v>0</v>
      </c>
      <c r="M418" s="22">
        <v>0</v>
      </c>
      <c r="N418" s="22">
        <f t="shared" si="43"/>
        <v>10154</v>
      </c>
      <c r="O418" s="22">
        <f t="shared" si="44"/>
        <v>0</v>
      </c>
      <c r="P418" s="18">
        <v>552</v>
      </c>
      <c r="Q418" s="24">
        <f t="shared" si="45"/>
        <v>10154</v>
      </c>
      <c r="R418" s="25">
        <f t="shared" si="46"/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f t="shared" si="48"/>
        <v>0</v>
      </c>
      <c r="AH418" s="24">
        <v>0</v>
      </c>
      <c r="AI418" s="24" t="s">
        <v>69</v>
      </c>
      <c r="AJ418" s="26"/>
      <c r="AK418" s="27"/>
    </row>
    <row r="419" spans="1:37" s="28" customFormat="1" ht="15">
      <c r="A419" s="17">
        <f t="shared" si="42"/>
        <v>411</v>
      </c>
      <c r="B419" s="18" t="s">
        <v>44</v>
      </c>
      <c r="C419" s="17" t="s">
        <v>95</v>
      </c>
      <c r="D419" s="17">
        <v>565</v>
      </c>
      <c r="E419" s="19">
        <v>45651</v>
      </c>
      <c r="F419" s="20">
        <v>45666</v>
      </c>
      <c r="G419" s="21">
        <v>55182</v>
      </c>
      <c r="H419" s="22">
        <v>0</v>
      </c>
      <c r="I419" s="22">
        <v>0</v>
      </c>
      <c r="J419" s="22">
        <v>55182</v>
      </c>
      <c r="K419" s="23">
        <v>0</v>
      </c>
      <c r="L419" s="22">
        <v>0</v>
      </c>
      <c r="M419" s="22">
        <v>0</v>
      </c>
      <c r="N419" s="22">
        <f t="shared" si="43"/>
        <v>55182</v>
      </c>
      <c r="O419" s="22">
        <f t="shared" si="44"/>
        <v>0</v>
      </c>
      <c r="P419" s="18">
        <v>565</v>
      </c>
      <c r="Q419" s="24">
        <f t="shared" si="45"/>
        <v>55182</v>
      </c>
      <c r="R419" s="25">
        <f t="shared" si="46"/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0</v>
      </c>
      <c r="Y419" s="17" t="s">
        <v>45</v>
      </c>
      <c r="Z419" s="25">
        <f t="shared" si="47"/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f t="shared" si="48"/>
        <v>0</v>
      </c>
      <c r="AH419" s="24">
        <v>0</v>
      </c>
      <c r="AI419" s="24" t="s">
        <v>69</v>
      </c>
      <c r="AJ419" s="26"/>
      <c r="AK419" s="27"/>
    </row>
    <row r="420" spans="1:37" s="28" customFormat="1" ht="15">
      <c r="A420" s="17">
        <f t="shared" si="42"/>
        <v>412</v>
      </c>
      <c r="B420" s="18" t="s">
        <v>44</v>
      </c>
      <c r="C420" s="17" t="s">
        <v>94</v>
      </c>
      <c r="D420" s="17">
        <v>585</v>
      </c>
      <c r="E420" s="19">
        <v>45656</v>
      </c>
      <c r="F420" s="20">
        <v>45666</v>
      </c>
      <c r="G420" s="21">
        <v>85400</v>
      </c>
      <c r="H420" s="22">
        <v>0</v>
      </c>
      <c r="I420" s="22">
        <v>0</v>
      </c>
      <c r="J420" s="22">
        <v>0</v>
      </c>
      <c r="K420" s="23">
        <v>85400</v>
      </c>
      <c r="L420" s="22">
        <v>0</v>
      </c>
      <c r="M420" s="22">
        <v>0</v>
      </c>
      <c r="N420" s="22">
        <f t="shared" si="43"/>
        <v>85400</v>
      </c>
      <c r="O420" s="22">
        <f t="shared" si="44"/>
        <v>0</v>
      </c>
      <c r="P420" s="18">
        <v>585</v>
      </c>
      <c r="Q420" s="24">
        <f t="shared" si="45"/>
        <v>85400</v>
      </c>
      <c r="R420" s="25">
        <f t="shared" si="46"/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f t="shared" si="47"/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f t="shared" si="48"/>
        <v>0</v>
      </c>
      <c r="AH420" s="24">
        <v>0</v>
      </c>
      <c r="AI420" s="24" t="s">
        <v>69</v>
      </c>
      <c r="AJ420" s="26"/>
      <c r="AK420" s="27"/>
    </row>
    <row r="421" spans="1:37" s="28" customFormat="1" ht="15">
      <c r="A421" s="17">
        <f t="shared" si="42"/>
        <v>413</v>
      </c>
      <c r="B421" s="18" t="s">
        <v>44</v>
      </c>
      <c r="C421" s="17" t="s">
        <v>93</v>
      </c>
      <c r="D421" s="17">
        <v>613</v>
      </c>
      <c r="E421" s="19">
        <v>45663</v>
      </c>
      <c r="F421" s="20">
        <v>45693</v>
      </c>
      <c r="G421" s="21">
        <v>185503</v>
      </c>
      <c r="H421" s="22">
        <v>0</v>
      </c>
      <c r="I421" s="22">
        <v>0</v>
      </c>
      <c r="J421" s="22">
        <v>185503</v>
      </c>
      <c r="K421" s="23">
        <v>0</v>
      </c>
      <c r="L421" s="22">
        <v>0</v>
      </c>
      <c r="M421" s="22">
        <v>0</v>
      </c>
      <c r="N421" s="22">
        <f t="shared" si="43"/>
        <v>185503</v>
      </c>
      <c r="O421" s="22">
        <f t="shared" si="44"/>
        <v>0</v>
      </c>
      <c r="P421" s="18">
        <v>613</v>
      </c>
      <c r="Q421" s="24">
        <f t="shared" si="45"/>
        <v>185503</v>
      </c>
      <c r="R421" s="25">
        <f t="shared" si="46"/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0</v>
      </c>
      <c r="Y421" s="17" t="s">
        <v>45</v>
      </c>
      <c r="Z421" s="25">
        <f t="shared" si="47"/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f t="shared" si="48"/>
        <v>0</v>
      </c>
      <c r="AH421" s="24">
        <v>0</v>
      </c>
      <c r="AI421" s="24" t="s">
        <v>69</v>
      </c>
      <c r="AJ421" s="26"/>
      <c r="AK421" s="27"/>
    </row>
    <row r="422" spans="1:37" s="28" customFormat="1" ht="15">
      <c r="A422" s="17">
        <f t="shared" si="42"/>
        <v>414</v>
      </c>
      <c r="B422" s="18" t="s">
        <v>44</v>
      </c>
      <c r="C422" s="17" t="s">
        <v>92</v>
      </c>
      <c r="D422" s="17">
        <v>648</v>
      </c>
      <c r="E422" s="19">
        <v>45669</v>
      </c>
      <c r="F422" s="20">
        <v>45693</v>
      </c>
      <c r="G422" s="21">
        <v>7747</v>
      </c>
      <c r="H422" s="22">
        <v>0</v>
      </c>
      <c r="I422" s="22">
        <v>0</v>
      </c>
      <c r="J422" s="22">
        <v>7747</v>
      </c>
      <c r="K422" s="23">
        <v>0</v>
      </c>
      <c r="L422" s="22">
        <v>0</v>
      </c>
      <c r="M422" s="22">
        <v>0</v>
      </c>
      <c r="N422" s="22">
        <f t="shared" si="43"/>
        <v>7747</v>
      </c>
      <c r="O422" s="22">
        <f t="shared" si="44"/>
        <v>0</v>
      </c>
      <c r="P422" s="18">
        <v>648</v>
      </c>
      <c r="Q422" s="24">
        <f t="shared" si="45"/>
        <v>7747</v>
      </c>
      <c r="R422" s="25">
        <f t="shared" si="46"/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f t="shared" si="47"/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f t="shared" si="48"/>
        <v>0</v>
      </c>
      <c r="AH422" s="24">
        <v>0</v>
      </c>
      <c r="AI422" s="24" t="s">
        <v>69</v>
      </c>
      <c r="AJ422" s="26"/>
      <c r="AK422" s="27"/>
    </row>
    <row r="423" spans="1:37" s="28" customFormat="1" ht="15">
      <c r="A423" s="17">
        <f t="shared" si="42"/>
        <v>415</v>
      </c>
      <c r="B423" s="18" t="s">
        <v>44</v>
      </c>
      <c r="C423" s="17" t="s">
        <v>91</v>
      </c>
      <c r="D423" s="17">
        <v>658</v>
      </c>
      <c r="E423" s="19">
        <v>45670</v>
      </c>
      <c r="F423" s="20">
        <v>45693</v>
      </c>
      <c r="G423" s="21">
        <v>247485</v>
      </c>
      <c r="H423" s="22">
        <v>0</v>
      </c>
      <c r="I423" s="22">
        <v>0</v>
      </c>
      <c r="J423" s="22">
        <v>247485</v>
      </c>
      <c r="K423" s="23">
        <v>0</v>
      </c>
      <c r="L423" s="22">
        <v>0</v>
      </c>
      <c r="M423" s="22">
        <v>0</v>
      </c>
      <c r="N423" s="22">
        <f t="shared" si="43"/>
        <v>247485</v>
      </c>
      <c r="O423" s="22">
        <f t="shared" si="44"/>
        <v>0</v>
      </c>
      <c r="P423" s="18">
        <v>658</v>
      </c>
      <c r="Q423" s="24">
        <f t="shared" si="45"/>
        <v>247485</v>
      </c>
      <c r="R423" s="25">
        <f t="shared" si="46"/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f t="shared" si="47"/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f t="shared" si="48"/>
        <v>0</v>
      </c>
      <c r="AH423" s="24">
        <v>0</v>
      </c>
      <c r="AI423" s="24" t="s">
        <v>69</v>
      </c>
      <c r="AJ423" s="26"/>
      <c r="AK423" s="27"/>
    </row>
    <row r="424" spans="1:37" s="28" customFormat="1" ht="15">
      <c r="A424" s="17">
        <f t="shared" si="42"/>
        <v>416</v>
      </c>
      <c r="B424" s="18" t="s">
        <v>44</v>
      </c>
      <c r="C424" s="17" t="s">
        <v>90</v>
      </c>
      <c r="D424" s="17">
        <v>670</v>
      </c>
      <c r="E424" s="19">
        <v>45671</v>
      </c>
      <c r="F424" s="20">
        <v>45693</v>
      </c>
      <c r="G424" s="21">
        <v>10400</v>
      </c>
      <c r="H424" s="22">
        <v>0</v>
      </c>
      <c r="I424" s="22">
        <v>0</v>
      </c>
      <c r="J424" s="22">
        <v>10400</v>
      </c>
      <c r="K424" s="23">
        <v>0</v>
      </c>
      <c r="L424" s="22">
        <v>0</v>
      </c>
      <c r="M424" s="22">
        <v>0</v>
      </c>
      <c r="N424" s="22">
        <f t="shared" si="43"/>
        <v>10400</v>
      </c>
      <c r="O424" s="22">
        <f t="shared" si="44"/>
        <v>0</v>
      </c>
      <c r="P424" s="18">
        <v>670</v>
      </c>
      <c r="Q424" s="24">
        <f t="shared" si="45"/>
        <v>10400</v>
      </c>
      <c r="R424" s="25">
        <f t="shared" si="46"/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0</v>
      </c>
      <c r="Y424" s="17" t="s">
        <v>45</v>
      </c>
      <c r="Z424" s="25">
        <f t="shared" si="47"/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f t="shared" si="48"/>
        <v>0</v>
      </c>
      <c r="AH424" s="24">
        <v>0</v>
      </c>
      <c r="AI424" s="24" t="s">
        <v>69</v>
      </c>
      <c r="AJ424" s="26"/>
      <c r="AK424" s="27"/>
    </row>
    <row r="425" spans="1:37" s="28" customFormat="1" ht="15">
      <c r="A425" s="17">
        <f t="shared" si="42"/>
        <v>417</v>
      </c>
      <c r="B425" s="18" t="s">
        <v>44</v>
      </c>
      <c r="C425" s="17" t="s">
        <v>89</v>
      </c>
      <c r="D425" s="17">
        <v>677</v>
      </c>
      <c r="E425" s="19">
        <v>45673</v>
      </c>
      <c r="F425" s="20">
        <v>45693</v>
      </c>
      <c r="G425" s="21">
        <v>132596</v>
      </c>
      <c r="H425" s="22">
        <v>0</v>
      </c>
      <c r="I425" s="22">
        <v>0</v>
      </c>
      <c r="J425" s="22">
        <v>132596</v>
      </c>
      <c r="K425" s="23">
        <v>0</v>
      </c>
      <c r="L425" s="22">
        <v>0</v>
      </c>
      <c r="M425" s="22">
        <v>0</v>
      </c>
      <c r="N425" s="22">
        <f t="shared" si="43"/>
        <v>132596</v>
      </c>
      <c r="O425" s="22">
        <f t="shared" si="44"/>
        <v>0</v>
      </c>
      <c r="P425" s="18">
        <v>677</v>
      </c>
      <c r="Q425" s="24">
        <f t="shared" si="45"/>
        <v>132596</v>
      </c>
      <c r="R425" s="25">
        <f t="shared" si="46"/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f t="shared" si="48"/>
        <v>0</v>
      </c>
      <c r="AH425" s="24">
        <v>0</v>
      </c>
      <c r="AI425" s="24" t="s">
        <v>69</v>
      </c>
      <c r="AJ425" s="26"/>
      <c r="AK425" s="27"/>
    </row>
    <row r="426" spans="1:37" s="28" customFormat="1" ht="15">
      <c r="A426" s="17">
        <f t="shared" si="42"/>
        <v>418</v>
      </c>
      <c r="B426" s="18" t="s">
        <v>44</v>
      </c>
      <c r="C426" s="17" t="s">
        <v>88</v>
      </c>
      <c r="D426" s="17">
        <v>680</v>
      </c>
      <c r="E426" s="19">
        <v>45673</v>
      </c>
      <c r="F426" s="20">
        <v>45693</v>
      </c>
      <c r="G426" s="21">
        <v>69953</v>
      </c>
      <c r="H426" s="22">
        <v>0</v>
      </c>
      <c r="I426" s="22">
        <v>0</v>
      </c>
      <c r="J426" s="22">
        <v>69953</v>
      </c>
      <c r="K426" s="23">
        <v>0</v>
      </c>
      <c r="L426" s="22">
        <v>0</v>
      </c>
      <c r="M426" s="22">
        <v>0</v>
      </c>
      <c r="N426" s="22">
        <f t="shared" si="43"/>
        <v>69953</v>
      </c>
      <c r="O426" s="22">
        <f t="shared" si="44"/>
        <v>0</v>
      </c>
      <c r="P426" s="18">
        <v>680</v>
      </c>
      <c r="Q426" s="24">
        <f t="shared" si="45"/>
        <v>69953</v>
      </c>
      <c r="R426" s="25">
        <f t="shared" si="46"/>
        <v>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f t="shared" si="47"/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f t="shared" si="48"/>
        <v>0</v>
      </c>
      <c r="AH426" s="24">
        <v>0</v>
      </c>
      <c r="AI426" s="24" t="s">
        <v>69</v>
      </c>
      <c r="AJ426" s="26"/>
      <c r="AK426" s="27"/>
    </row>
    <row r="427" spans="1:37" s="28" customFormat="1" ht="15">
      <c r="A427" s="17">
        <f t="shared" si="42"/>
        <v>419</v>
      </c>
      <c r="B427" s="18" t="s">
        <v>44</v>
      </c>
      <c r="C427" s="17" t="s">
        <v>87</v>
      </c>
      <c r="D427" s="17">
        <v>702</v>
      </c>
      <c r="E427" s="19">
        <v>45675</v>
      </c>
      <c r="F427" s="20">
        <v>45693</v>
      </c>
      <c r="G427" s="21">
        <v>3112014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f t="shared" si="43"/>
        <v>0</v>
      </c>
      <c r="O427" s="22">
        <f t="shared" si="44"/>
        <v>3112014</v>
      </c>
      <c r="P427" s="18">
        <v>702</v>
      </c>
      <c r="Q427" s="24">
        <f t="shared" si="45"/>
        <v>3112014</v>
      </c>
      <c r="R427" s="25">
        <f t="shared" si="46"/>
        <v>0</v>
      </c>
      <c r="S427" s="25">
        <v>3112014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f t="shared" si="47"/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f t="shared" si="48"/>
        <v>0</v>
      </c>
      <c r="AH427" s="24">
        <v>0</v>
      </c>
      <c r="AI427" s="24" t="s">
        <v>77</v>
      </c>
      <c r="AJ427" s="26"/>
      <c r="AK427" s="27"/>
    </row>
    <row r="428" spans="1:37" s="28" customFormat="1" ht="15">
      <c r="A428" s="17">
        <f t="shared" si="42"/>
        <v>420</v>
      </c>
      <c r="B428" s="18" t="s">
        <v>44</v>
      </c>
      <c r="C428" s="17" t="s">
        <v>86</v>
      </c>
      <c r="D428" s="17">
        <v>693</v>
      </c>
      <c r="E428" s="19">
        <v>45675</v>
      </c>
      <c r="F428" s="20">
        <v>45693</v>
      </c>
      <c r="G428" s="21">
        <v>7732</v>
      </c>
      <c r="H428" s="22">
        <v>0</v>
      </c>
      <c r="I428" s="22">
        <v>0</v>
      </c>
      <c r="J428" s="22">
        <v>7732</v>
      </c>
      <c r="K428" s="23">
        <v>0</v>
      </c>
      <c r="L428" s="22">
        <v>0</v>
      </c>
      <c r="M428" s="22">
        <v>0</v>
      </c>
      <c r="N428" s="22">
        <f t="shared" si="43"/>
        <v>7732</v>
      </c>
      <c r="O428" s="22">
        <f t="shared" si="44"/>
        <v>0</v>
      </c>
      <c r="P428" s="18">
        <v>693</v>
      </c>
      <c r="Q428" s="24">
        <f t="shared" si="45"/>
        <v>7732</v>
      </c>
      <c r="R428" s="25">
        <f t="shared" si="46"/>
        <v>0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0</v>
      </c>
      <c r="Y428" s="17" t="s">
        <v>45</v>
      </c>
      <c r="Z428" s="25">
        <f t="shared" si="47"/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f t="shared" si="48"/>
        <v>0</v>
      </c>
      <c r="AH428" s="24">
        <v>0</v>
      </c>
      <c r="AI428" s="24" t="s">
        <v>69</v>
      </c>
      <c r="AJ428" s="26"/>
      <c r="AK428" s="27"/>
    </row>
    <row r="429" spans="1:37" s="28" customFormat="1" ht="15">
      <c r="A429" s="17">
        <f t="shared" si="42"/>
        <v>421</v>
      </c>
      <c r="B429" s="18" t="s">
        <v>44</v>
      </c>
      <c r="C429" s="17" t="s">
        <v>85</v>
      </c>
      <c r="D429" s="17">
        <v>751</v>
      </c>
      <c r="E429" s="19">
        <v>45681</v>
      </c>
      <c r="F429" s="20">
        <v>45693</v>
      </c>
      <c r="G429" s="21">
        <v>210947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f t="shared" si="43"/>
        <v>0</v>
      </c>
      <c r="O429" s="22">
        <f t="shared" si="44"/>
        <v>210947</v>
      </c>
      <c r="P429" s="18">
        <v>751</v>
      </c>
      <c r="Q429" s="24">
        <f t="shared" si="45"/>
        <v>210947</v>
      </c>
      <c r="R429" s="25">
        <f t="shared" si="46"/>
        <v>0</v>
      </c>
      <c r="S429" s="25">
        <v>210947</v>
      </c>
      <c r="T429" s="17" t="s">
        <v>45</v>
      </c>
      <c r="U429" s="25">
        <v>0</v>
      </c>
      <c r="V429" s="24"/>
      <c r="W429" s="17" t="s">
        <v>45</v>
      </c>
      <c r="X429" s="25">
        <v>0</v>
      </c>
      <c r="Y429" s="17" t="s">
        <v>45</v>
      </c>
      <c r="Z429" s="25">
        <f t="shared" si="47"/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f t="shared" si="48"/>
        <v>0</v>
      </c>
      <c r="AH429" s="24">
        <v>0</v>
      </c>
      <c r="AI429" s="24" t="s">
        <v>77</v>
      </c>
      <c r="AJ429" s="26"/>
      <c r="AK429" s="27"/>
    </row>
    <row r="430" spans="1:37" s="28" customFormat="1" ht="15">
      <c r="A430" s="17">
        <f t="shared" si="42"/>
        <v>422</v>
      </c>
      <c r="B430" s="18" t="s">
        <v>44</v>
      </c>
      <c r="C430" s="17" t="s">
        <v>84</v>
      </c>
      <c r="D430" s="17">
        <v>750</v>
      </c>
      <c r="E430" s="19">
        <v>45681</v>
      </c>
      <c r="F430" s="20">
        <v>45693</v>
      </c>
      <c r="G430" s="21">
        <v>8028</v>
      </c>
      <c r="H430" s="22">
        <v>0</v>
      </c>
      <c r="I430" s="22">
        <v>0</v>
      </c>
      <c r="J430" s="22">
        <v>8028</v>
      </c>
      <c r="K430" s="23">
        <v>0</v>
      </c>
      <c r="L430" s="22">
        <v>0</v>
      </c>
      <c r="M430" s="22">
        <v>0</v>
      </c>
      <c r="N430" s="22">
        <f t="shared" si="43"/>
        <v>8028</v>
      </c>
      <c r="O430" s="22">
        <f t="shared" si="44"/>
        <v>0</v>
      </c>
      <c r="P430" s="18">
        <v>750</v>
      </c>
      <c r="Q430" s="24">
        <f t="shared" si="45"/>
        <v>8028</v>
      </c>
      <c r="R430" s="25">
        <f t="shared" si="46"/>
        <v>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f t="shared" si="48"/>
        <v>0</v>
      </c>
      <c r="AH430" s="24">
        <v>0</v>
      </c>
      <c r="AI430" s="24" t="s">
        <v>69</v>
      </c>
      <c r="AJ430" s="26"/>
      <c r="AK430" s="27"/>
    </row>
    <row r="431" spans="1:37" s="28" customFormat="1" ht="15">
      <c r="A431" s="17">
        <f t="shared" si="42"/>
        <v>423</v>
      </c>
      <c r="B431" s="18" t="s">
        <v>44</v>
      </c>
      <c r="C431" s="17" t="s">
        <v>83</v>
      </c>
      <c r="D431" s="17">
        <v>796</v>
      </c>
      <c r="E431" s="19">
        <v>45687</v>
      </c>
      <c r="F431" s="20">
        <v>45693</v>
      </c>
      <c r="G431" s="21">
        <v>11669</v>
      </c>
      <c r="H431" s="22">
        <v>0</v>
      </c>
      <c r="I431" s="22">
        <v>0</v>
      </c>
      <c r="J431" s="22">
        <v>11669</v>
      </c>
      <c r="K431" s="23">
        <v>0</v>
      </c>
      <c r="L431" s="22">
        <v>0</v>
      </c>
      <c r="M431" s="22">
        <v>0</v>
      </c>
      <c r="N431" s="22">
        <f t="shared" si="43"/>
        <v>11669</v>
      </c>
      <c r="O431" s="22">
        <f t="shared" si="44"/>
        <v>0</v>
      </c>
      <c r="P431" s="18">
        <v>796</v>
      </c>
      <c r="Q431" s="24">
        <f t="shared" si="45"/>
        <v>11669</v>
      </c>
      <c r="R431" s="25">
        <f t="shared" si="46"/>
        <v>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f t="shared" si="48"/>
        <v>0</v>
      </c>
      <c r="AH431" s="24">
        <v>0</v>
      </c>
      <c r="AI431" s="24" t="s">
        <v>69</v>
      </c>
      <c r="AJ431" s="26"/>
      <c r="AK431" s="27"/>
    </row>
    <row r="432" spans="1:37" s="28" customFormat="1" ht="15">
      <c r="A432" s="17">
        <f t="shared" si="42"/>
        <v>424</v>
      </c>
      <c r="B432" s="18" t="s">
        <v>44</v>
      </c>
      <c r="C432" s="17" t="s">
        <v>82</v>
      </c>
      <c r="D432" s="17">
        <v>847</v>
      </c>
      <c r="E432" s="19">
        <v>45693</v>
      </c>
      <c r="F432" s="20">
        <v>45723</v>
      </c>
      <c r="G432" s="21">
        <v>307561</v>
      </c>
      <c r="H432" s="22">
        <v>0</v>
      </c>
      <c r="I432" s="22">
        <v>0</v>
      </c>
      <c r="J432" s="22">
        <v>307561</v>
      </c>
      <c r="K432" s="23">
        <v>0</v>
      </c>
      <c r="L432" s="22">
        <v>0</v>
      </c>
      <c r="M432" s="22">
        <v>0</v>
      </c>
      <c r="N432" s="22">
        <f t="shared" si="43"/>
        <v>307561</v>
      </c>
      <c r="O432" s="22">
        <f t="shared" si="44"/>
        <v>0</v>
      </c>
      <c r="P432" s="18">
        <v>847</v>
      </c>
      <c r="Q432" s="24">
        <f t="shared" si="45"/>
        <v>307561</v>
      </c>
      <c r="R432" s="25">
        <f t="shared" si="46"/>
        <v>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f t="shared" si="48"/>
        <v>0</v>
      </c>
      <c r="AH432" s="24">
        <v>0</v>
      </c>
      <c r="AI432" s="24" t="s">
        <v>69</v>
      </c>
      <c r="AJ432" s="26"/>
      <c r="AK432" s="27"/>
    </row>
    <row r="433" spans="1:37" s="28" customFormat="1" ht="15">
      <c r="A433" s="17">
        <f t="shared" si="42"/>
        <v>425</v>
      </c>
      <c r="B433" s="18" t="s">
        <v>44</v>
      </c>
      <c r="C433" s="17" t="s">
        <v>81</v>
      </c>
      <c r="D433" s="17">
        <v>852</v>
      </c>
      <c r="E433" s="19">
        <v>45693</v>
      </c>
      <c r="F433" s="20">
        <v>45723</v>
      </c>
      <c r="G433" s="21">
        <v>1913258</v>
      </c>
      <c r="H433" s="22">
        <v>0</v>
      </c>
      <c r="I433" s="22">
        <v>0</v>
      </c>
      <c r="J433" s="22">
        <v>1913258</v>
      </c>
      <c r="K433" s="23">
        <v>0</v>
      </c>
      <c r="L433" s="22">
        <v>0</v>
      </c>
      <c r="M433" s="22">
        <v>0</v>
      </c>
      <c r="N433" s="22">
        <f t="shared" si="43"/>
        <v>1913258</v>
      </c>
      <c r="O433" s="22">
        <f t="shared" si="44"/>
        <v>0</v>
      </c>
      <c r="P433" s="18">
        <v>852</v>
      </c>
      <c r="Q433" s="24">
        <f t="shared" si="45"/>
        <v>1913258</v>
      </c>
      <c r="R433" s="25">
        <f t="shared" si="46"/>
        <v>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0</v>
      </c>
      <c r="Y433" s="17" t="s">
        <v>45</v>
      </c>
      <c r="Z433" s="25">
        <f t="shared" si="47"/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f t="shared" si="48"/>
        <v>0</v>
      </c>
      <c r="AH433" s="24">
        <v>0</v>
      </c>
      <c r="AI433" s="24" t="s">
        <v>69</v>
      </c>
      <c r="AJ433" s="26"/>
      <c r="AK433" s="27"/>
    </row>
    <row r="434" spans="1:37" s="28" customFormat="1" ht="15">
      <c r="A434" s="17">
        <f t="shared" si="42"/>
        <v>426</v>
      </c>
      <c r="B434" s="18" t="s">
        <v>44</v>
      </c>
      <c r="C434" s="17" t="s">
        <v>80</v>
      </c>
      <c r="D434" s="17">
        <v>867</v>
      </c>
      <c r="E434" s="19">
        <v>45695</v>
      </c>
      <c r="F434" s="20">
        <v>45723</v>
      </c>
      <c r="G434" s="21">
        <v>266982</v>
      </c>
      <c r="H434" s="22">
        <v>0</v>
      </c>
      <c r="I434" s="22">
        <v>0</v>
      </c>
      <c r="J434" s="22">
        <v>266982</v>
      </c>
      <c r="K434" s="23">
        <v>0</v>
      </c>
      <c r="L434" s="22">
        <v>0</v>
      </c>
      <c r="M434" s="22">
        <v>0</v>
      </c>
      <c r="N434" s="22">
        <f t="shared" si="43"/>
        <v>266982</v>
      </c>
      <c r="O434" s="22">
        <f t="shared" si="44"/>
        <v>0</v>
      </c>
      <c r="P434" s="18">
        <v>867</v>
      </c>
      <c r="Q434" s="24">
        <f t="shared" si="45"/>
        <v>266982</v>
      </c>
      <c r="R434" s="25">
        <f t="shared" si="46"/>
        <v>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f t="shared" si="48"/>
        <v>0</v>
      </c>
      <c r="AH434" s="24">
        <v>0</v>
      </c>
      <c r="AI434" s="24" t="s">
        <v>69</v>
      </c>
      <c r="AJ434" s="26"/>
      <c r="AK434" s="27"/>
    </row>
    <row r="435" spans="1:37" s="28" customFormat="1" ht="15">
      <c r="A435" s="17">
        <f t="shared" si="42"/>
        <v>427</v>
      </c>
      <c r="B435" s="18" t="s">
        <v>44</v>
      </c>
      <c r="C435" s="17" t="s">
        <v>79</v>
      </c>
      <c r="D435" s="17">
        <v>871</v>
      </c>
      <c r="E435" s="19">
        <v>45696</v>
      </c>
      <c r="F435" s="20">
        <v>45723</v>
      </c>
      <c r="G435" s="21">
        <v>277116</v>
      </c>
      <c r="H435" s="22">
        <v>0</v>
      </c>
      <c r="I435" s="22">
        <v>0</v>
      </c>
      <c r="J435" s="22">
        <v>0</v>
      </c>
      <c r="K435" s="23">
        <v>277116</v>
      </c>
      <c r="L435" s="22">
        <v>0</v>
      </c>
      <c r="M435" s="22">
        <v>0</v>
      </c>
      <c r="N435" s="22">
        <f t="shared" si="43"/>
        <v>277116</v>
      </c>
      <c r="O435" s="22">
        <f t="shared" si="44"/>
        <v>0</v>
      </c>
      <c r="P435" s="18">
        <v>871</v>
      </c>
      <c r="Q435" s="24">
        <f t="shared" si="45"/>
        <v>277116</v>
      </c>
      <c r="R435" s="25">
        <f t="shared" si="46"/>
        <v>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f t="shared" si="48"/>
        <v>0</v>
      </c>
      <c r="AH435" s="24">
        <v>0</v>
      </c>
      <c r="AI435" s="24" t="s">
        <v>69</v>
      </c>
      <c r="AJ435" s="26"/>
      <c r="AK435" s="27"/>
    </row>
    <row r="436" spans="1:37" s="28" customFormat="1" ht="15">
      <c r="A436" s="17">
        <f t="shared" si="42"/>
        <v>428</v>
      </c>
      <c r="B436" s="18" t="s">
        <v>44</v>
      </c>
      <c r="C436" s="17" t="s">
        <v>78</v>
      </c>
      <c r="D436" s="17">
        <v>898</v>
      </c>
      <c r="E436" s="19">
        <v>45700</v>
      </c>
      <c r="F436" s="20">
        <v>45723</v>
      </c>
      <c r="G436" s="21">
        <v>1915035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f t="shared" si="43"/>
        <v>0</v>
      </c>
      <c r="O436" s="22">
        <f t="shared" si="44"/>
        <v>1915035</v>
      </c>
      <c r="P436" s="18">
        <v>898</v>
      </c>
      <c r="Q436" s="24">
        <f t="shared" si="45"/>
        <v>1915035</v>
      </c>
      <c r="R436" s="25">
        <f t="shared" si="46"/>
        <v>0</v>
      </c>
      <c r="S436" s="25">
        <v>1915035</v>
      </c>
      <c r="T436" s="17" t="s">
        <v>45</v>
      </c>
      <c r="U436" s="25">
        <v>0</v>
      </c>
      <c r="V436" s="24"/>
      <c r="W436" s="17" t="s">
        <v>45</v>
      </c>
      <c r="X436" s="25">
        <v>0</v>
      </c>
      <c r="Y436" s="17" t="s">
        <v>45</v>
      </c>
      <c r="Z436" s="25">
        <f t="shared" si="47"/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f t="shared" si="48"/>
        <v>0</v>
      </c>
      <c r="AH436" s="24">
        <v>0</v>
      </c>
      <c r="AI436" s="24" t="s">
        <v>77</v>
      </c>
      <c r="AJ436" s="26"/>
      <c r="AK436" s="27"/>
    </row>
    <row r="437" spans="1:37" s="28" customFormat="1" ht="15">
      <c r="A437" s="17">
        <f t="shared" si="42"/>
        <v>429</v>
      </c>
      <c r="B437" s="18" t="s">
        <v>44</v>
      </c>
      <c r="C437" s="17" t="s">
        <v>76</v>
      </c>
      <c r="D437" s="17">
        <v>903</v>
      </c>
      <c r="E437" s="19">
        <v>45700</v>
      </c>
      <c r="F437" s="20">
        <v>45723</v>
      </c>
      <c r="G437" s="21">
        <v>280900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f t="shared" si="43"/>
        <v>0</v>
      </c>
      <c r="O437" s="22">
        <f t="shared" si="44"/>
        <v>280900</v>
      </c>
      <c r="P437" s="18">
        <v>903</v>
      </c>
      <c r="Q437" s="24">
        <f t="shared" si="45"/>
        <v>280900</v>
      </c>
      <c r="R437" s="25">
        <f t="shared" si="46"/>
        <v>0</v>
      </c>
      <c r="S437" s="25">
        <v>0</v>
      </c>
      <c r="T437" s="17" t="s">
        <v>45</v>
      </c>
      <c r="U437" s="25">
        <v>280900</v>
      </c>
      <c r="V437" s="24"/>
      <c r="W437" s="17" t="s">
        <v>45</v>
      </c>
      <c r="X437" s="25"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f t="shared" si="48"/>
        <v>0</v>
      </c>
      <c r="AH437" s="24">
        <v>0</v>
      </c>
      <c r="AI437" s="24" t="s">
        <v>53</v>
      </c>
      <c r="AJ437" s="26"/>
      <c r="AK437" s="27"/>
    </row>
    <row r="438" spans="1:37" s="28" customFormat="1" ht="15">
      <c r="A438" s="17">
        <f t="shared" si="42"/>
        <v>430</v>
      </c>
      <c r="B438" s="18" t="s">
        <v>44</v>
      </c>
      <c r="C438" s="17" t="s">
        <v>75</v>
      </c>
      <c r="D438" s="17">
        <v>901</v>
      </c>
      <c r="E438" s="19">
        <v>45700</v>
      </c>
      <c r="F438" s="20">
        <v>45723</v>
      </c>
      <c r="G438" s="21">
        <v>247557</v>
      </c>
      <c r="H438" s="22">
        <v>0</v>
      </c>
      <c r="I438" s="22">
        <v>0</v>
      </c>
      <c r="J438" s="22">
        <v>247557</v>
      </c>
      <c r="K438" s="23">
        <v>0</v>
      </c>
      <c r="L438" s="22">
        <v>0</v>
      </c>
      <c r="M438" s="22">
        <v>0</v>
      </c>
      <c r="N438" s="22">
        <f t="shared" si="43"/>
        <v>247557</v>
      </c>
      <c r="O438" s="22">
        <f t="shared" si="44"/>
        <v>0</v>
      </c>
      <c r="P438" s="18">
        <v>901</v>
      </c>
      <c r="Q438" s="24">
        <f t="shared" si="45"/>
        <v>247557</v>
      </c>
      <c r="R438" s="25">
        <f t="shared" si="46"/>
        <v>0</v>
      </c>
      <c r="S438" s="25">
        <v>0</v>
      </c>
      <c r="T438" s="17" t="s">
        <v>45</v>
      </c>
      <c r="U438" s="25">
        <v>0</v>
      </c>
      <c r="V438" s="24"/>
      <c r="W438" s="17" t="s">
        <v>45</v>
      </c>
      <c r="X438" s="25"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f t="shared" si="48"/>
        <v>0</v>
      </c>
      <c r="AH438" s="24">
        <v>0</v>
      </c>
      <c r="AI438" s="24" t="s">
        <v>69</v>
      </c>
      <c r="AJ438" s="26"/>
      <c r="AK438" s="27"/>
    </row>
    <row r="439" spans="1:37" s="28" customFormat="1" ht="15">
      <c r="A439" s="17">
        <f t="shared" si="42"/>
        <v>431</v>
      </c>
      <c r="B439" s="18" t="s">
        <v>44</v>
      </c>
      <c r="C439" s="17" t="s">
        <v>74</v>
      </c>
      <c r="D439" s="17">
        <v>897</v>
      </c>
      <c r="E439" s="19">
        <v>45700</v>
      </c>
      <c r="F439" s="20">
        <v>45723</v>
      </c>
      <c r="G439" s="21">
        <v>9871</v>
      </c>
      <c r="H439" s="22">
        <v>0</v>
      </c>
      <c r="I439" s="22">
        <v>0</v>
      </c>
      <c r="J439" s="22">
        <v>9871</v>
      </c>
      <c r="K439" s="23">
        <v>0</v>
      </c>
      <c r="L439" s="22">
        <v>0</v>
      </c>
      <c r="M439" s="22">
        <v>0</v>
      </c>
      <c r="N439" s="22">
        <f t="shared" si="43"/>
        <v>9871</v>
      </c>
      <c r="O439" s="22">
        <f t="shared" si="44"/>
        <v>0</v>
      </c>
      <c r="P439" s="18">
        <v>897</v>
      </c>
      <c r="Q439" s="24">
        <f t="shared" si="45"/>
        <v>9871</v>
      </c>
      <c r="R439" s="25">
        <f t="shared" si="46"/>
        <v>0</v>
      </c>
      <c r="S439" s="25">
        <v>0</v>
      </c>
      <c r="T439" s="17" t="s">
        <v>45</v>
      </c>
      <c r="U439" s="25">
        <v>0</v>
      </c>
      <c r="V439" s="24"/>
      <c r="W439" s="17" t="s">
        <v>45</v>
      </c>
      <c r="X439" s="25"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f t="shared" si="48"/>
        <v>0</v>
      </c>
      <c r="AH439" s="24">
        <v>0</v>
      </c>
      <c r="AI439" s="24" t="s">
        <v>69</v>
      </c>
      <c r="AJ439" s="26"/>
      <c r="AK439" s="27"/>
    </row>
    <row r="440" spans="1:37" s="28" customFormat="1" ht="15">
      <c r="A440" s="17">
        <f t="shared" si="42"/>
        <v>432</v>
      </c>
      <c r="B440" s="18" t="s">
        <v>44</v>
      </c>
      <c r="C440" s="17" t="s">
        <v>73</v>
      </c>
      <c r="D440" s="17">
        <v>922</v>
      </c>
      <c r="E440" s="19">
        <v>45705</v>
      </c>
      <c r="F440" s="20">
        <v>45723</v>
      </c>
      <c r="G440" s="21">
        <v>12147</v>
      </c>
      <c r="H440" s="22">
        <v>0</v>
      </c>
      <c r="I440" s="22">
        <v>0</v>
      </c>
      <c r="J440" s="22">
        <v>12147</v>
      </c>
      <c r="K440" s="23">
        <v>0</v>
      </c>
      <c r="L440" s="22">
        <v>0</v>
      </c>
      <c r="M440" s="22">
        <v>0</v>
      </c>
      <c r="N440" s="22">
        <f t="shared" si="43"/>
        <v>12147</v>
      </c>
      <c r="O440" s="22">
        <f t="shared" si="44"/>
        <v>0</v>
      </c>
      <c r="P440" s="18">
        <v>922</v>
      </c>
      <c r="Q440" s="24">
        <f t="shared" si="45"/>
        <v>12147</v>
      </c>
      <c r="R440" s="25">
        <f t="shared" si="46"/>
        <v>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f t="shared" si="48"/>
        <v>0</v>
      </c>
      <c r="AH440" s="24">
        <v>0</v>
      </c>
      <c r="AI440" s="24" t="s">
        <v>69</v>
      </c>
      <c r="AJ440" s="26"/>
      <c r="AK440" s="27"/>
    </row>
    <row r="441" spans="1:37" s="28" customFormat="1" ht="15">
      <c r="A441" s="17">
        <f t="shared" si="42"/>
        <v>433</v>
      </c>
      <c r="B441" s="18" t="s">
        <v>44</v>
      </c>
      <c r="C441" s="17" t="s">
        <v>72</v>
      </c>
      <c r="D441" s="17">
        <v>30932</v>
      </c>
      <c r="E441" s="19">
        <v>45707</v>
      </c>
      <c r="F441" s="20">
        <v>45723</v>
      </c>
      <c r="G441" s="21">
        <v>17425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f t="shared" si="43"/>
        <v>0</v>
      </c>
      <c r="O441" s="22">
        <f t="shared" si="44"/>
        <v>17425</v>
      </c>
      <c r="P441" s="18">
        <v>30932</v>
      </c>
      <c r="Q441" s="24">
        <f t="shared" si="45"/>
        <v>17425</v>
      </c>
      <c r="R441" s="25">
        <f t="shared" si="46"/>
        <v>0</v>
      </c>
      <c r="S441" s="25">
        <v>0</v>
      </c>
      <c r="T441" s="17" t="s">
        <v>45</v>
      </c>
      <c r="U441" s="25">
        <v>17425</v>
      </c>
      <c r="V441" s="24"/>
      <c r="W441" s="17" t="s">
        <v>45</v>
      </c>
      <c r="X441" s="25"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f t="shared" si="48"/>
        <v>0</v>
      </c>
      <c r="AH441" s="24">
        <v>0</v>
      </c>
      <c r="AI441" s="24" t="s">
        <v>53</v>
      </c>
      <c r="AJ441" s="26"/>
      <c r="AK441" s="27"/>
    </row>
    <row r="442" spans="1:37" s="28" customFormat="1" ht="15">
      <c r="A442" s="17">
        <f t="shared" si="42"/>
        <v>434</v>
      </c>
      <c r="B442" s="18" t="s">
        <v>44</v>
      </c>
      <c r="C442" s="17" t="s">
        <v>71</v>
      </c>
      <c r="D442" s="17">
        <v>30931</v>
      </c>
      <c r="E442" s="19">
        <v>45715</v>
      </c>
      <c r="F442" s="20">
        <v>45723</v>
      </c>
      <c r="G442" s="21">
        <v>320126</v>
      </c>
      <c r="H442" s="22">
        <v>0</v>
      </c>
      <c r="I442" s="22">
        <v>0</v>
      </c>
      <c r="J442" s="22">
        <v>320126</v>
      </c>
      <c r="K442" s="23">
        <v>0</v>
      </c>
      <c r="L442" s="22">
        <v>0</v>
      </c>
      <c r="M442" s="22">
        <v>0</v>
      </c>
      <c r="N442" s="22">
        <f t="shared" si="43"/>
        <v>320126</v>
      </c>
      <c r="O442" s="22">
        <f t="shared" si="44"/>
        <v>0</v>
      </c>
      <c r="P442" s="18">
        <v>30931</v>
      </c>
      <c r="Q442" s="24">
        <f t="shared" si="45"/>
        <v>320126</v>
      </c>
      <c r="R442" s="25">
        <f t="shared" si="46"/>
        <v>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0</v>
      </c>
      <c r="Y442" s="17" t="s">
        <v>45</v>
      </c>
      <c r="Z442" s="25">
        <f t="shared" si="47"/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f t="shared" si="48"/>
        <v>0</v>
      </c>
      <c r="AH442" s="24">
        <v>0</v>
      </c>
      <c r="AI442" s="24" t="s">
        <v>69</v>
      </c>
      <c r="AJ442" s="26"/>
      <c r="AK442" s="27"/>
    </row>
    <row r="443" spans="1:37" s="28" customFormat="1" ht="15">
      <c r="A443" s="17">
        <f t="shared" si="42"/>
        <v>435</v>
      </c>
      <c r="B443" s="18" t="s">
        <v>44</v>
      </c>
      <c r="C443" s="17" t="s">
        <v>70</v>
      </c>
      <c r="D443" s="17">
        <v>30930</v>
      </c>
      <c r="E443" s="19">
        <v>45716</v>
      </c>
      <c r="F443" s="20">
        <v>45723</v>
      </c>
      <c r="G443" s="21">
        <v>1834835</v>
      </c>
      <c r="H443" s="22">
        <v>0</v>
      </c>
      <c r="I443" s="22">
        <v>0</v>
      </c>
      <c r="J443" s="22">
        <v>1834835</v>
      </c>
      <c r="K443" s="23">
        <v>0</v>
      </c>
      <c r="L443" s="22">
        <v>0</v>
      </c>
      <c r="M443" s="22">
        <v>0</v>
      </c>
      <c r="N443" s="22">
        <f t="shared" si="43"/>
        <v>1834835</v>
      </c>
      <c r="O443" s="22">
        <f t="shared" si="44"/>
        <v>0</v>
      </c>
      <c r="P443" s="18">
        <v>30930</v>
      </c>
      <c r="Q443" s="24">
        <f t="shared" si="45"/>
        <v>1834835</v>
      </c>
      <c r="R443" s="25">
        <f t="shared" si="46"/>
        <v>0</v>
      </c>
      <c r="S443" s="25">
        <v>0</v>
      </c>
      <c r="T443" s="17" t="s">
        <v>45</v>
      </c>
      <c r="U443" s="25">
        <v>0</v>
      </c>
      <c r="V443" s="24"/>
      <c r="W443" s="17" t="s">
        <v>45</v>
      </c>
      <c r="X443" s="25"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f t="shared" si="48"/>
        <v>0</v>
      </c>
      <c r="AH443" s="24">
        <v>0</v>
      </c>
      <c r="AI443" s="24" t="s">
        <v>69</v>
      </c>
      <c r="AJ443" s="26"/>
      <c r="AK443" s="27"/>
    </row>
    <row r="444" spans="1:37" s="28" customFormat="1" ht="15">
      <c r="A444" s="17">
        <f t="shared" si="42"/>
        <v>436</v>
      </c>
      <c r="B444" s="18" t="s">
        <v>44</v>
      </c>
      <c r="C444" s="17" t="s">
        <v>68</v>
      </c>
      <c r="D444" s="17">
        <v>31053</v>
      </c>
      <c r="E444" s="19">
        <v>45717</v>
      </c>
      <c r="F444" s="20">
        <v>45761</v>
      </c>
      <c r="G444" s="21">
        <v>3288203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f t="shared" si="43"/>
        <v>0</v>
      </c>
      <c r="O444" s="22">
        <f t="shared" si="44"/>
        <v>3288203</v>
      </c>
      <c r="P444" s="18">
        <v>31053</v>
      </c>
      <c r="Q444" s="24">
        <f t="shared" si="45"/>
        <v>3288203</v>
      </c>
      <c r="R444" s="25">
        <f t="shared" si="46"/>
        <v>0</v>
      </c>
      <c r="S444" s="25">
        <v>0</v>
      </c>
      <c r="T444" s="17" t="s">
        <v>45</v>
      </c>
      <c r="U444" s="25">
        <v>3288203</v>
      </c>
      <c r="V444" s="24"/>
      <c r="W444" s="17" t="s">
        <v>45</v>
      </c>
      <c r="X444" s="25"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f t="shared" si="48"/>
        <v>0</v>
      </c>
      <c r="AH444" s="24">
        <v>0</v>
      </c>
      <c r="AI444" s="24" t="s">
        <v>53</v>
      </c>
      <c r="AJ444" s="26"/>
      <c r="AK444" s="27"/>
    </row>
    <row r="445" spans="1:37" s="28" customFormat="1" ht="15">
      <c r="A445" s="17">
        <f t="shared" si="42"/>
        <v>437</v>
      </c>
      <c r="B445" s="18" t="s">
        <v>44</v>
      </c>
      <c r="C445" s="17" t="s">
        <v>67</v>
      </c>
      <c r="D445" s="17">
        <v>31032</v>
      </c>
      <c r="E445" s="19">
        <v>45717</v>
      </c>
      <c r="F445" s="20">
        <v>45761</v>
      </c>
      <c r="G445" s="21">
        <v>312126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f t="shared" si="43"/>
        <v>0</v>
      </c>
      <c r="O445" s="22">
        <f t="shared" si="44"/>
        <v>312126</v>
      </c>
      <c r="P445" s="18">
        <v>31032</v>
      </c>
      <c r="Q445" s="24">
        <f t="shared" si="45"/>
        <v>312126</v>
      </c>
      <c r="R445" s="25">
        <f t="shared" si="46"/>
        <v>0</v>
      </c>
      <c r="S445" s="25">
        <v>0</v>
      </c>
      <c r="T445" s="17" t="s">
        <v>45</v>
      </c>
      <c r="U445" s="25">
        <v>312126</v>
      </c>
      <c r="V445" s="24"/>
      <c r="W445" s="17" t="s">
        <v>45</v>
      </c>
      <c r="X445" s="25"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f t="shared" si="48"/>
        <v>0</v>
      </c>
      <c r="AH445" s="24">
        <v>0</v>
      </c>
      <c r="AI445" s="24" t="s">
        <v>53</v>
      </c>
      <c r="AJ445" s="26"/>
      <c r="AK445" s="27"/>
    </row>
    <row r="446" spans="1:37" s="28" customFormat="1" ht="15">
      <c r="A446" s="17">
        <f t="shared" si="42"/>
        <v>438</v>
      </c>
      <c r="B446" s="18" t="s">
        <v>44</v>
      </c>
      <c r="C446" s="17" t="s">
        <v>66</v>
      </c>
      <c r="D446" s="17">
        <v>31031</v>
      </c>
      <c r="E446" s="19">
        <v>45717</v>
      </c>
      <c r="F446" s="20">
        <v>45761</v>
      </c>
      <c r="G446" s="21">
        <v>275218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f t="shared" si="43"/>
        <v>0</v>
      </c>
      <c r="O446" s="22">
        <f t="shared" si="44"/>
        <v>275218</v>
      </c>
      <c r="P446" s="18">
        <v>31031</v>
      </c>
      <c r="Q446" s="24">
        <f t="shared" si="45"/>
        <v>275218</v>
      </c>
      <c r="R446" s="25">
        <f t="shared" si="46"/>
        <v>0</v>
      </c>
      <c r="S446" s="25">
        <v>0</v>
      </c>
      <c r="T446" s="17" t="s">
        <v>45</v>
      </c>
      <c r="U446" s="25">
        <v>275218</v>
      </c>
      <c r="V446" s="24"/>
      <c r="W446" s="17" t="s">
        <v>45</v>
      </c>
      <c r="X446" s="25"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f t="shared" si="48"/>
        <v>0</v>
      </c>
      <c r="AH446" s="24">
        <v>0</v>
      </c>
      <c r="AI446" s="24" t="s">
        <v>53</v>
      </c>
      <c r="AJ446" s="26"/>
      <c r="AK446" s="27"/>
    </row>
    <row r="447" spans="1:37" s="28" customFormat="1" ht="15">
      <c r="A447" s="17">
        <f t="shared" si="42"/>
        <v>439</v>
      </c>
      <c r="B447" s="18" t="s">
        <v>44</v>
      </c>
      <c r="C447" s="17" t="s">
        <v>65</v>
      </c>
      <c r="D447" s="17">
        <v>31033</v>
      </c>
      <c r="E447" s="19">
        <v>45720</v>
      </c>
      <c r="F447" s="20">
        <v>45761</v>
      </c>
      <c r="G447" s="21">
        <v>200700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f t="shared" si="43"/>
        <v>0</v>
      </c>
      <c r="O447" s="22">
        <f t="shared" si="44"/>
        <v>200700</v>
      </c>
      <c r="P447" s="18">
        <v>31033</v>
      </c>
      <c r="Q447" s="24">
        <f t="shared" si="45"/>
        <v>200700</v>
      </c>
      <c r="R447" s="25">
        <f t="shared" si="46"/>
        <v>0</v>
      </c>
      <c r="S447" s="25">
        <v>0</v>
      </c>
      <c r="T447" s="17" t="s">
        <v>45</v>
      </c>
      <c r="U447" s="25">
        <v>200700</v>
      </c>
      <c r="V447" s="24"/>
      <c r="W447" s="17" t="s">
        <v>45</v>
      </c>
      <c r="X447" s="25"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f t="shared" si="48"/>
        <v>0</v>
      </c>
      <c r="AH447" s="24">
        <v>0</v>
      </c>
      <c r="AI447" s="24" t="s">
        <v>53</v>
      </c>
      <c r="AJ447" s="26"/>
      <c r="AK447" s="27"/>
    </row>
    <row r="448" spans="1:37" s="28" customFormat="1" ht="15">
      <c r="A448" s="17">
        <f t="shared" si="42"/>
        <v>440</v>
      </c>
      <c r="B448" s="18" t="s">
        <v>44</v>
      </c>
      <c r="C448" s="17" t="s">
        <v>64</v>
      </c>
      <c r="D448" s="17">
        <v>1045</v>
      </c>
      <c r="E448" s="19">
        <v>45722</v>
      </c>
      <c r="F448" s="20">
        <v>45761</v>
      </c>
      <c r="G448" s="21">
        <v>280532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f t="shared" si="43"/>
        <v>0</v>
      </c>
      <c r="O448" s="22">
        <f t="shared" si="44"/>
        <v>280532</v>
      </c>
      <c r="P448" s="18">
        <v>1045</v>
      </c>
      <c r="Q448" s="24">
        <f t="shared" si="45"/>
        <v>280532</v>
      </c>
      <c r="R448" s="25">
        <f t="shared" si="46"/>
        <v>0</v>
      </c>
      <c r="S448" s="25">
        <v>0</v>
      </c>
      <c r="T448" s="17" t="s">
        <v>45</v>
      </c>
      <c r="U448" s="25">
        <v>280532</v>
      </c>
      <c r="V448" s="24"/>
      <c r="W448" s="17" t="s">
        <v>45</v>
      </c>
      <c r="X448" s="25"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f t="shared" si="48"/>
        <v>0</v>
      </c>
      <c r="AH448" s="24">
        <v>0</v>
      </c>
      <c r="AI448" s="24" t="s">
        <v>53</v>
      </c>
      <c r="AJ448" s="26"/>
      <c r="AK448" s="27"/>
    </row>
    <row r="449" spans="1:37" s="28" customFormat="1" ht="15">
      <c r="A449" s="17">
        <f t="shared" si="42"/>
        <v>441</v>
      </c>
      <c r="B449" s="18" t="s">
        <v>44</v>
      </c>
      <c r="C449" s="17" t="s">
        <v>63</v>
      </c>
      <c r="D449" s="17">
        <v>1042</v>
      </c>
      <c r="E449" s="19">
        <v>45722</v>
      </c>
      <c r="F449" s="20">
        <v>45761</v>
      </c>
      <c r="G449" s="21">
        <v>39200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f t="shared" si="43"/>
        <v>0</v>
      </c>
      <c r="O449" s="22">
        <f t="shared" si="44"/>
        <v>39200</v>
      </c>
      <c r="P449" s="18">
        <v>1042</v>
      </c>
      <c r="Q449" s="24">
        <f t="shared" si="45"/>
        <v>39200</v>
      </c>
      <c r="R449" s="25">
        <f t="shared" si="46"/>
        <v>0</v>
      </c>
      <c r="S449" s="25">
        <v>0</v>
      </c>
      <c r="T449" s="17" t="s">
        <v>45</v>
      </c>
      <c r="U449" s="25">
        <v>39200</v>
      </c>
      <c r="V449" s="24"/>
      <c r="W449" s="17" t="s">
        <v>45</v>
      </c>
      <c r="X449" s="25"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f t="shared" si="48"/>
        <v>0</v>
      </c>
      <c r="AH449" s="24">
        <v>0</v>
      </c>
      <c r="AI449" s="24" t="s">
        <v>53</v>
      </c>
      <c r="AJ449" s="26"/>
      <c r="AK449" s="27"/>
    </row>
    <row r="450" spans="1:37" s="28" customFormat="1" ht="15">
      <c r="A450" s="17">
        <f t="shared" si="42"/>
        <v>442</v>
      </c>
      <c r="B450" s="18" t="s">
        <v>44</v>
      </c>
      <c r="C450" s="17" t="s">
        <v>62</v>
      </c>
      <c r="D450" s="17">
        <v>1034</v>
      </c>
      <c r="E450" s="19">
        <v>45722</v>
      </c>
      <c r="F450" s="20">
        <v>45761</v>
      </c>
      <c r="G450" s="21">
        <v>404306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f t="shared" si="43"/>
        <v>0</v>
      </c>
      <c r="O450" s="22">
        <f t="shared" si="44"/>
        <v>404306</v>
      </c>
      <c r="P450" s="18">
        <v>1034</v>
      </c>
      <c r="Q450" s="24">
        <f t="shared" si="45"/>
        <v>404306</v>
      </c>
      <c r="R450" s="25">
        <f t="shared" si="46"/>
        <v>0</v>
      </c>
      <c r="S450" s="25">
        <v>0</v>
      </c>
      <c r="T450" s="17" t="s">
        <v>45</v>
      </c>
      <c r="U450" s="25">
        <v>404306</v>
      </c>
      <c r="V450" s="24"/>
      <c r="W450" s="17" t="s">
        <v>45</v>
      </c>
      <c r="X450" s="25"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f t="shared" si="48"/>
        <v>0</v>
      </c>
      <c r="AH450" s="24">
        <v>0</v>
      </c>
      <c r="AI450" s="24" t="s">
        <v>53</v>
      </c>
      <c r="AJ450" s="26"/>
      <c r="AK450" s="27"/>
    </row>
    <row r="451" spans="1:37" s="28" customFormat="1" ht="15">
      <c r="A451" s="17">
        <f t="shared" si="42"/>
        <v>443</v>
      </c>
      <c r="B451" s="18" t="s">
        <v>44</v>
      </c>
      <c r="C451" s="17" t="s">
        <v>61</v>
      </c>
      <c r="D451" s="17">
        <v>1089</v>
      </c>
      <c r="E451" s="19">
        <v>45727</v>
      </c>
      <c r="F451" s="20">
        <v>45761</v>
      </c>
      <c r="G451" s="21">
        <v>449533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f t="shared" si="43"/>
        <v>0</v>
      </c>
      <c r="O451" s="22">
        <f t="shared" si="44"/>
        <v>449533</v>
      </c>
      <c r="P451" s="18">
        <v>1089</v>
      </c>
      <c r="Q451" s="24">
        <f t="shared" si="45"/>
        <v>449533</v>
      </c>
      <c r="R451" s="25">
        <f t="shared" si="46"/>
        <v>0</v>
      </c>
      <c r="S451" s="25">
        <v>0</v>
      </c>
      <c r="T451" s="17" t="s">
        <v>45</v>
      </c>
      <c r="U451" s="25">
        <v>449533</v>
      </c>
      <c r="V451" s="24"/>
      <c r="W451" s="17" t="s">
        <v>45</v>
      </c>
      <c r="X451" s="25"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f t="shared" si="48"/>
        <v>0</v>
      </c>
      <c r="AH451" s="24">
        <v>0</v>
      </c>
      <c r="AI451" s="24" t="s">
        <v>53</v>
      </c>
      <c r="AJ451" s="26"/>
      <c r="AK451" s="27"/>
    </row>
    <row r="452" spans="1:37" s="28" customFormat="1" ht="15">
      <c r="A452" s="17">
        <f t="shared" si="42"/>
        <v>444</v>
      </c>
      <c r="B452" s="18" t="s">
        <v>44</v>
      </c>
      <c r="C452" s="17" t="s">
        <v>60</v>
      </c>
      <c r="D452" s="17">
        <v>1136</v>
      </c>
      <c r="E452" s="19">
        <v>45732</v>
      </c>
      <c r="F452" s="20">
        <v>45761</v>
      </c>
      <c r="G452" s="21">
        <v>200700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f t="shared" si="43"/>
        <v>0</v>
      </c>
      <c r="O452" s="22">
        <f t="shared" si="44"/>
        <v>200700</v>
      </c>
      <c r="P452" s="18">
        <v>1136</v>
      </c>
      <c r="Q452" s="24">
        <f t="shared" si="45"/>
        <v>200700</v>
      </c>
      <c r="R452" s="25">
        <f t="shared" si="46"/>
        <v>0</v>
      </c>
      <c r="S452" s="25">
        <v>0</v>
      </c>
      <c r="T452" s="17" t="s">
        <v>45</v>
      </c>
      <c r="U452" s="25">
        <v>200700</v>
      </c>
      <c r="V452" s="24"/>
      <c r="W452" s="17" t="s">
        <v>45</v>
      </c>
      <c r="X452" s="25"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f t="shared" si="48"/>
        <v>0</v>
      </c>
      <c r="AH452" s="24">
        <v>0</v>
      </c>
      <c r="AI452" s="24" t="s">
        <v>53</v>
      </c>
      <c r="AJ452" s="26"/>
      <c r="AK452" s="27"/>
    </row>
    <row r="453" spans="1:37" s="28" customFormat="1" ht="15">
      <c r="A453" s="17">
        <f t="shared" si="42"/>
        <v>445</v>
      </c>
      <c r="B453" s="18" t="s">
        <v>44</v>
      </c>
      <c r="C453" s="17" t="s">
        <v>59</v>
      </c>
      <c r="D453" s="17">
        <v>1291</v>
      </c>
      <c r="E453" s="19">
        <v>45743</v>
      </c>
      <c r="F453" s="20">
        <v>45761</v>
      </c>
      <c r="G453" s="21">
        <v>360403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f t="shared" si="43"/>
        <v>0</v>
      </c>
      <c r="O453" s="22">
        <f t="shared" si="44"/>
        <v>360403</v>
      </c>
      <c r="P453" s="18">
        <v>1291</v>
      </c>
      <c r="Q453" s="24">
        <f t="shared" si="45"/>
        <v>360403</v>
      </c>
      <c r="R453" s="25">
        <f t="shared" si="46"/>
        <v>0</v>
      </c>
      <c r="S453" s="25">
        <v>0</v>
      </c>
      <c r="T453" s="17" t="s">
        <v>45</v>
      </c>
      <c r="U453" s="25">
        <v>360403</v>
      </c>
      <c r="V453" s="24"/>
      <c r="W453" s="17" t="s">
        <v>45</v>
      </c>
      <c r="X453" s="25"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f t="shared" si="48"/>
        <v>0</v>
      </c>
      <c r="AH453" s="24">
        <v>0</v>
      </c>
      <c r="AI453" s="24" t="s">
        <v>53</v>
      </c>
      <c r="AJ453" s="26"/>
      <c r="AK453" s="27"/>
    </row>
    <row r="454" spans="1:37" s="28" customFormat="1" ht="15">
      <c r="A454" s="17">
        <f t="shared" si="42"/>
        <v>446</v>
      </c>
      <c r="B454" s="18" t="s">
        <v>44</v>
      </c>
      <c r="C454" s="17" t="s">
        <v>58</v>
      </c>
      <c r="D454" s="17">
        <v>1304</v>
      </c>
      <c r="E454" s="19">
        <v>45745</v>
      </c>
      <c r="F454" s="20">
        <v>45761</v>
      </c>
      <c r="G454" s="21">
        <v>358567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f t="shared" si="43"/>
        <v>0</v>
      </c>
      <c r="O454" s="22">
        <f t="shared" si="44"/>
        <v>358567</v>
      </c>
      <c r="P454" s="18">
        <v>1304</v>
      </c>
      <c r="Q454" s="24">
        <f t="shared" si="45"/>
        <v>358567</v>
      </c>
      <c r="R454" s="25">
        <f t="shared" si="46"/>
        <v>0</v>
      </c>
      <c r="S454" s="25">
        <v>0</v>
      </c>
      <c r="T454" s="17" t="s">
        <v>45</v>
      </c>
      <c r="U454" s="25">
        <v>358567</v>
      </c>
      <c r="V454" s="24"/>
      <c r="W454" s="17" t="s">
        <v>45</v>
      </c>
      <c r="X454" s="25"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f t="shared" si="48"/>
        <v>0</v>
      </c>
      <c r="AH454" s="24">
        <v>0</v>
      </c>
      <c r="AI454" s="24" t="s">
        <v>53</v>
      </c>
      <c r="AJ454" s="26"/>
      <c r="AK454" s="27"/>
    </row>
    <row r="455" spans="1:37" s="28" customFormat="1" ht="15">
      <c r="A455" s="17">
        <f t="shared" si="42"/>
        <v>447</v>
      </c>
      <c r="B455" s="18" t="s">
        <v>44</v>
      </c>
      <c r="C455" s="17" t="s">
        <v>57</v>
      </c>
      <c r="D455" s="17">
        <v>1302</v>
      </c>
      <c r="E455" s="19">
        <v>45745</v>
      </c>
      <c r="F455" s="20">
        <v>45761</v>
      </c>
      <c r="G455" s="21">
        <v>290830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f t="shared" si="43"/>
        <v>0</v>
      </c>
      <c r="O455" s="22">
        <f t="shared" si="44"/>
        <v>290830</v>
      </c>
      <c r="P455" s="18">
        <v>1302</v>
      </c>
      <c r="Q455" s="24">
        <f t="shared" si="45"/>
        <v>290830</v>
      </c>
      <c r="R455" s="25">
        <f t="shared" si="46"/>
        <v>0</v>
      </c>
      <c r="S455" s="25">
        <v>0</v>
      </c>
      <c r="T455" s="17" t="s">
        <v>45</v>
      </c>
      <c r="U455" s="25">
        <v>290830</v>
      </c>
      <c r="V455" s="24"/>
      <c r="W455" s="17" t="s">
        <v>45</v>
      </c>
      <c r="X455" s="25"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f t="shared" si="48"/>
        <v>0</v>
      </c>
      <c r="AH455" s="24">
        <v>0</v>
      </c>
      <c r="AI455" s="24" t="s">
        <v>53</v>
      </c>
      <c r="AJ455" s="26"/>
      <c r="AK455" s="27"/>
    </row>
    <row r="456" spans="1:37" s="28" customFormat="1" ht="15">
      <c r="A456" s="17">
        <f t="shared" si="42"/>
        <v>448</v>
      </c>
      <c r="B456" s="18" t="s">
        <v>44</v>
      </c>
      <c r="C456" s="17" t="s">
        <v>56</v>
      </c>
      <c r="D456" s="17">
        <v>1321</v>
      </c>
      <c r="E456" s="19">
        <v>45746</v>
      </c>
      <c r="F456" s="20">
        <v>45761</v>
      </c>
      <c r="G456" s="21">
        <v>321548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f t="shared" si="43"/>
        <v>0</v>
      </c>
      <c r="O456" s="22">
        <f t="shared" si="44"/>
        <v>321548</v>
      </c>
      <c r="P456" s="18">
        <v>1321</v>
      </c>
      <c r="Q456" s="24">
        <f t="shared" si="45"/>
        <v>321548</v>
      </c>
      <c r="R456" s="25">
        <f t="shared" si="46"/>
        <v>0</v>
      </c>
      <c r="S456" s="25">
        <v>0</v>
      </c>
      <c r="T456" s="17" t="s">
        <v>45</v>
      </c>
      <c r="U456" s="25">
        <v>321548</v>
      </c>
      <c r="V456" s="24"/>
      <c r="W456" s="17" t="s">
        <v>45</v>
      </c>
      <c r="X456" s="25"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f t="shared" si="48"/>
        <v>0</v>
      </c>
      <c r="AH456" s="24">
        <v>0</v>
      </c>
      <c r="AI456" s="24" t="s">
        <v>53</v>
      </c>
      <c r="AJ456" s="26"/>
      <c r="AK456" s="27"/>
    </row>
    <row r="457" spans="1:37" s="28" customFormat="1" ht="15">
      <c r="A457" s="17">
        <f t="shared" si="42"/>
        <v>449</v>
      </c>
      <c r="B457" s="18" t="s">
        <v>44</v>
      </c>
      <c r="C457" s="17" t="s">
        <v>55</v>
      </c>
      <c r="D457" s="17">
        <v>1320</v>
      </c>
      <c r="E457" s="19">
        <v>45746</v>
      </c>
      <c r="F457" s="20">
        <v>45761</v>
      </c>
      <c r="G457" s="21">
        <v>2099424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f t="shared" si="43"/>
        <v>0</v>
      </c>
      <c r="O457" s="22">
        <f t="shared" si="44"/>
        <v>2099424</v>
      </c>
      <c r="P457" s="18">
        <v>1320</v>
      </c>
      <c r="Q457" s="24">
        <f t="shared" si="45"/>
        <v>2099424</v>
      </c>
      <c r="R457" s="25">
        <f t="shared" si="46"/>
        <v>0</v>
      </c>
      <c r="S457" s="25">
        <v>0</v>
      </c>
      <c r="T457" s="17" t="s">
        <v>45</v>
      </c>
      <c r="U457" s="25">
        <v>2099424</v>
      </c>
      <c r="V457" s="24"/>
      <c r="W457" s="17" t="s">
        <v>45</v>
      </c>
      <c r="X457" s="25"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f t="shared" si="48"/>
        <v>0</v>
      </c>
      <c r="AH457" s="24">
        <v>0</v>
      </c>
      <c r="AI457" s="24" t="s">
        <v>53</v>
      </c>
      <c r="AJ457" s="26"/>
      <c r="AK457" s="27"/>
    </row>
    <row r="458" spans="1:37" s="28" customFormat="1" ht="15">
      <c r="A458" s="17">
        <f t="shared" si="42"/>
        <v>450</v>
      </c>
      <c r="B458" s="18" t="s">
        <v>44</v>
      </c>
      <c r="C458" s="17" t="s">
        <v>54</v>
      </c>
      <c r="D458" s="17">
        <v>1345</v>
      </c>
      <c r="E458" s="19">
        <v>45747</v>
      </c>
      <c r="F458" s="20">
        <v>45761</v>
      </c>
      <c r="G458" s="21">
        <v>242474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f t="shared" si="43"/>
        <v>0</v>
      </c>
      <c r="O458" s="22">
        <f t="shared" si="44"/>
        <v>242474</v>
      </c>
      <c r="P458" s="18">
        <v>1345</v>
      </c>
      <c r="Q458" s="24">
        <f t="shared" si="45"/>
        <v>242474</v>
      </c>
      <c r="R458" s="25">
        <f t="shared" si="46"/>
        <v>0</v>
      </c>
      <c r="S458" s="25">
        <v>0</v>
      </c>
      <c r="T458" s="17" t="s">
        <v>45</v>
      </c>
      <c r="U458" s="25">
        <v>242474</v>
      </c>
      <c r="V458" s="24"/>
      <c r="W458" s="17" t="s">
        <v>45</v>
      </c>
      <c r="X458" s="25"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f t="shared" si="48"/>
        <v>0</v>
      </c>
      <c r="AH458" s="24">
        <v>0</v>
      </c>
      <c r="AI458" s="24" t="s">
        <v>53</v>
      </c>
      <c r="AJ458" s="26"/>
      <c r="AK458" s="27"/>
    </row>
    <row r="459" spans="1:34" ht="15">
      <c r="A459" s="43" t="s">
        <v>46</v>
      </c>
      <c r="B459" s="43"/>
      <c r="C459" s="43"/>
      <c r="D459" s="43"/>
      <c r="E459" s="43"/>
      <c r="F459" s="43"/>
      <c r="G459" s="29">
        <f>SUM(G9:G458)</f>
        <v>96552831</v>
      </c>
      <c r="H459" s="29">
        <f>SUM(H9:H458)</f>
        <v>0</v>
      </c>
      <c r="I459" s="29">
        <f>SUM(I9:I458)</f>
        <v>44120</v>
      </c>
      <c r="J459" s="29">
        <f>SUM(J9:J458)</f>
        <v>29790798</v>
      </c>
      <c r="K459" s="29">
        <f>SUM(K9:K458)</f>
        <v>12490721</v>
      </c>
      <c r="L459" s="29">
        <f>SUM(L9:L458)</f>
        <v>0</v>
      </c>
      <c r="M459" s="29">
        <f>SUM(M9:M458)</f>
        <v>0</v>
      </c>
      <c r="N459" s="29">
        <f>SUM(N9:N458)</f>
        <v>42281519</v>
      </c>
      <c r="O459" s="29">
        <f>SUM(O9:O458)</f>
        <v>54227192</v>
      </c>
      <c r="P459" s="29"/>
      <c r="Q459" s="29">
        <f>SUM(Q9:Q458)</f>
        <v>62692489</v>
      </c>
      <c r="R459" s="29">
        <f>SUM(R9:R458)</f>
        <v>33860342</v>
      </c>
      <c r="S459" s="29">
        <f>SUM(S9:S458)</f>
        <v>5332196</v>
      </c>
      <c r="T459" s="30"/>
      <c r="U459" s="29">
        <f>SUM(U9:U458)</f>
        <v>9728421</v>
      </c>
      <c r="V459" s="30"/>
      <c r="W459" s="30"/>
      <c r="X459" s="29">
        <f>SUM(X9:X458)</f>
        <v>5306233</v>
      </c>
      <c r="Y459" s="30"/>
      <c r="Z459" s="29">
        <f>SUM(Z9:Z458)</f>
        <v>5306233</v>
      </c>
      <c r="AA459" s="29">
        <f>SUM(AA9:AA458)</f>
        <v>0</v>
      </c>
      <c r="AB459" s="29">
        <f>SUM(AB9:AB458)</f>
        <v>0</v>
      </c>
      <c r="AC459" s="29">
        <f>SUM(AC9:AC458)</f>
        <v>0</v>
      </c>
      <c r="AD459" s="29">
        <f>SUM(AD9:AD458)</f>
        <v>0</v>
      </c>
      <c r="AE459" s="29">
        <f>SUM(AE9:AE458)</f>
        <v>0</v>
      </c>
      <c r="AF459" s="29">
        <f>SUM(AF9:AF458)</f>
        <v>0</v>
      </c>
      <c r="AG459" s="29">
        <f>SUM(AG9:AG458)</f>
        <v>0</v>
      </c>
      <c r="AH459" s="31"/>
    </row>
    <row r="462" spans="2:5" ht="15">
      <c r="B462" s="32" t="s">
        <v>47</v>
      </c>
      <c r="C462" s="33"/>
      <c r="D462" s="34"/>
      <c r="E462" s="33"/>
    </row>
    <row r="463" spans="2:5" ht="15">
      <c r="B463" s="33"/>
      <c r="C463" s="34"/>
      <c r="D463" s="33"/>
      <c r="E463" s="33"/>
    </row>
    <row r="464" spans="2:5" ht="15">
      <c r="B464" s="32" t="s">
        <v>48</v>
      </c>
      <c r="C464" s="33"/>
      <c r="D464" s="35" t="s">
        <v>52</v>
      </c>
      <c r="E464" s="33"/>
    </row>
    <row r="465" spans="2:5" ht="15">
      <c r="B465" s="32" t="s">
        <v>49</v>
      </c>
      <c r="C465" s="33"/>
      <c r="D465" s="36">
        <f>+E5</f>
        <v>45812</v>
      </c>
      <c r="E465" s="33"/>
    </row>
    <row r="467" spans="2:4" ht="15">
      <c r="B467" s="32" t="s">
        <v>50</v>
      </c>
      <c r="D467" t="s">
        <v>51</v>
      </c>
    </row>
  </sheetData>
  <autoFilter ref="A8:AK458"/>
  <mergeCells count="3">
    <mergeCell ref="A7:O7"/>
    <mergeCell ref="P7:AG7"/>
    <mergeCell ref="A459:F459"/>
  </mergeCells>
  <dataValidations count="2">
    <dataValidation type="custom" allowBlank="1" showInputMessage="1" showErrorMessage="1" sqref="F9:F458 L9:O458 Q9:Q458 X9:X458 Z9:Z458 AE9:AE458 AG9:AG458 AI9:AI458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2025-06-16T20:47:30Z</dcterms:created>
  <dcterms:modified xsi:type="dcterms:W3CDTF">2025-07-21T15:33:09Z</dcterms:modified>
  <cp:category/>
</cp:coreProperties>
</file>