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esktop\JUNIO ACTAS\"/>
    </mc:Choice>
  </mc:AlternateContent>
  <bookViews>
    <workbookView xWindow="-120" yWindow="-120" windowWidth="19440" windowHeight="15000" activeTab="0"/>
  </bookViews>
  <sheets>
    <sheet name="FORMATO AIFT010" sheetId="1" r:id="rId4"/>
  </sheets>
  <definedNames/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tc={C61B7A7D-1A88-4ED4-B0A2-214F875B84A9}</author>
    <author>tc={E788786C-7B99-4055-9F06-ADC38C8A04BA}</author>
    <author>tc={2B4E19EF-22B8-4FA1-A299-F39211260702}</author>
    <author>tc={6FBF4FBA-9F01-4ED7-8AF0-BA30B28C7918}</author>
    <author>tc={C711909D-C9A8-40EA-AF11-3B67E3C84B04}</author>
    <author>tc={734D28FD-B4AB-40E8-898B-26C1A0821843}</author>
  </authors>
  <commentList>
    <comment ref="J8" authorId="0" shapeId="0" xr:uid="{C61B7A7D-1A88-4ED4-B0A2-214F875B84A9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E788786C-7B99-4055-9F06-ADC38C8A04B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2B4E19EF-22B8-4FA1-A299-F39211260702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6FBF4FBA-9F01-4ED7-8AF0-BA30B28C7918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C711909D-C9A8-40EA-AF11-3B67E3C84B04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734D28FD-B4AB-40E8-898B-26C1A0821843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<sst xmlns="http://schemas.openxmlformats.org/spreadsheetml/2006/main" count="76" uniqueCount="54">
  <si>
    <t>FORMATO AIFT010 - Conciliación Cartera ERP – EBP</t>
  </si>
  <si>
    <t>EPS:</t>
  </si>
  <si>
    <t>MUTUAL SER EPSS</t>
  </si>
  <si>
    <t>IPS:</t>
  </si>
  <si>
    <t>INSTITUTO CARDIO VASCULAR DEL CESAR SA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</si>
  <si>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</si>
  <si>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</si>
  <si>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</si>
  <si>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</si>
  <si>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</si>
  <si>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</si>
  <si>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</si>
  <si>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</si>
  <si>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</si>
  <si>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</si>
  <si>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</si>
  <si>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</si>
  <si>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</si>
  <si>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</si>
  <si>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</si>
  <si>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</si>
  <si>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</si>
  <si>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</si>
  <si>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</si>
  <si>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</si>
  <si>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</si>
  <si>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</si>
  <si>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</si>
  <si>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</si>
  <si>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</si>
  <si>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</si>
  <si>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</si>
  <si>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</si>
  <si>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</si>
  <si>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</si>
  <si>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</si>
  <si>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</si>
  <si>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</si>
  <si>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</si>
  <si>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</si>
  <si>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</si>
  <si>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</si>
  <si>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</si>
  <si>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</si>
  <si>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</si>
  <si>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</si>
  <si>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</si>
  <si>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</si>
  <si>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</si>
  <si>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</si>
  <si>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</si>
  <si>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</si>
  <si>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MARIA RODRIGUEZ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</si>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</sst>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3" fontId="3" fillId="4" borderId="3" xfId="2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3356B97-4C3B-48E6-8BED-55FC705FEEE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93356B97-4C3B-48E6-8BED-55FC705FEEE6}" id="{C61B7A7D-1A88-4ED4-B0A2-214F875B84A9}">
    <text>SUAMTORIA DE GIRO DIRECTO Y ESFUERZO PROPIO</text>
  </threadedComment>
  <threadedComment ref="K8" dT="2020-08-04T16:00:44" personId="{93356B97-4C3B-48E6-8BED-55FC705FEEE6}" id="{E788786C-7B99-4055-9F06-ADC38C8A04BA}">
    <text>SUMATORIA DE PAGOS (DESCUENTOS ,TESORERIA,EMBARGOS)</text>
  </threadedComment>
  <threadedComment ref="R8" dT="2020-08-04T15:59:07" personId="{93356B97-4C3B-48E6-8BED-55FC705FEEE6}" id="{2B4E19EF-22B8-4FA1-A299-F39211260702}">
    <text>SUMATORIA DE VALORES (PRESCRITAS SALDO DE FACTURAS DE CONTRATO LIQUIDADOS Y OTROS CONCEPTOS (N/A NO RADICADAS)</text>
  </threadedComment>
  <threadedComment ref="X8" dT="2020-08-04T15:55:33" personId="{93356B97-4C3B-48E6-8BED-55FC705FEEE6}" id="{6FBF4FBA-9F01-4ED7-8AF0-BA30B28C7918}">
    <text>SUMATORIA DE LOS VALORES DE GLOSAS LEGALIZADAS Y GLOSAS POR CONCILIAR</text>
  </threadedComment>
  <threadedComment ref="AC8" dT="2020-08-04T15:56:24" personId="{93356B97-4C3B-48E6-8BED-55FC705FEEE6}" id="{C711909D-C9A8-40EA-AF11-3B67E3C84B04}">
    <text>VALRO INDIVIDUAL DE LA GLOSAS LEGALIZADA</text>
  </threadedComment>
  <threadedComment ref="AE8" dT="2020-08-04T15:56:04" personId="{93356B97-4C3B-48E6-8BED-55FC705FEEE6}" id="{734D28FD-B4AB-40E8-898B-26C1A0821843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6C84B66-88A0-4718-8AE2-FB9C5017C0B2}">
  <dimension ref="A1:AL22"/>
  <sheetViews>
    <sheetView tabSelected="1" zoomScale="70" zoomScaleNormal="70" workbookViewId="0" topLeftCell="A1">
      <selection pane="topLeft" activeCell="F38" sqref="F38"/>
    </sheetView>
  </sheetViews>
  <sheetFormatPr defaultColWidth="11.425" defaultRowHeight="15"/>
  <cols>
    <col min="1" max="1" width="4.25" customWidth="1"/>
    <col min="2" max="2" width="21.875" customWidth="1"/>
    <col min="3" max="3" width="13.25" customWidth="1"/>
    <col min="4" max="4" width="10.75" customWidth="1"/>
    <col min="5" max="5" width="18" customWidth="1"/>
    <col min="6" max="6" width="10.75" style="2" customWidth="1"/>
    <col min="7" max="7" width="26.75" style="3" customWidth="1"/>
    <col min="8" max="8" width="20.125" style="3" bestFit="1" customWidth="1"/>
    <col min="9" max="9" width="17.125" style="3" customWidth="1"/>
    <col min="10" max="10" width="24.37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24.625" style="3" customWidth="1"/>
    <col min="15" max="15" width="22.875" style="3" customWidth="1"/>
    <col min="16" max="16" width="15.25" bestFit="1" customWidth="1"/>
    <col min="17" max="17" width="24.25" customWidth="1"/>
    <col min="18" max="18" width="25.125" customWidth="1"/>
    <col min="19" max="19" width="18.625" customWidth="1"/>
    <col min="20" max="20" width="12" bestFit="1" customWidth="1"/>
    <col min="21" max="21" width="20.625" customWidth="1"/>
    <col min="22" max="22" width="9.875" bestFit="1" customWidth="1"/>
    <col min="23" max="23" width="10.25" bestFit="1" customWidth="1"/>
    <col min="24" max="24" width="21.625" customWidth="1"/>
    <col min="25" max="25" width="10.125" bestFit="1" customWidth="1"/>
    <col min="26" max="26" width="21.375" customWidth="1"/>
    <col min="27" max="27" width="9.25" bestFit="1" customWidth="1"/>
    <col min="28" max="28" width="14.25" customWidth="1"/>
    <col min="29" max="29" width="17.625" customWidth="1"/>
    <col min="30" max="30" width="11.875" bestFit="1" customWidth="1"/>
    <col min="31" max="31" width="20.625" customWidth="1"/>
    <col min="32" max="32" width="14.625" customWidth="1"/>
    <col min="33" max="33" width="23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3" ht="15">
      <c r="A3" s="1" t="s">
        <v>3</v>
      </c>
      <c r="C3" t="s">
        <v>4</v>
      </c>
    </row>
    <row r="4" spans="1:5" ht="15">
      <c r="A4" s="1" t="s">
        <v>5</v>
      </c>
      <c r="E4" s="4">
        <v>45807</v>
      </c>
    </row>
    <row r="5" spans="1:5" ht="15">
      <c r="A5" s="1" t="s">
        <v>6</v>
      </c>
      <c r="E5" s="4">
        <v>45818</v>
      </c>
    </row>
    <row r="6" ht="15.75" thickBot="1"/>
    <row r="7" spans="1:33" ht="15.75" thickBot="1">
      <c r="A7" s="38" t="s">
        <v>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  <c r="P7" s="41" t="s">
        <v>8</v>
      </c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3"/>
    </row>
    <row r="8" spans="1:38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  <c r="AK8" s="17"/>
      <c r="AL8" s="17"/>
    </row>
    <row r="9" spans="1:37" s="29" customFormat="1" ht="15">
      <c r="A9" s="18">
        <v>1</v>
      </c>
      <c r="B9" s="19" t="s">
        <v>45</v>
      </c>
      <c r="C9" s="18">
        <v>1192082</v>
      </c>
      <c r="D9" s="18">
        <v>1192082</v>
      </c>
      <c r="E9" s="20">
        <v>45180.720138888886</v>
      </c>
      <c r="F9" s="21">
        <v>45296</v>
      </c>
      <c r="G9" s="22">
        <v>484662</v>
      </c>
      <c r="H9" s="23">
        <v>0</v>
      </c>
      <c r="I9" s="23">
        <v>0</v>
      </c>
      <c r="J9" s="23">
        <v>0</v>
      </c>
      <c r="K9" s="24">
        <v>484662</v>
      </c>
      <c r="L9" s="23">
        <v>0</v>
      </c>
      <c r="M9" s="23">
        <v>0</v>
      </c>
      <c r="N9" s="23">
        <f>+SUM(J9:M9)</f>
        <v>484662</v>
      </c>
      <c r="O9" s="23">
        <f>+G9-I9-N9</f>
        <v>0</v>
      </c>
      <c r="P9" s="19">
        <v>1192082</v>
      </c>
      <c r="Q9" s="25">
        <f>+IF(P9&gt;0,G9,0)</f>
        <v>484662</v>
      </c>
      <c r="R9" s="26">
        <f>IF(P9=0,G9,0)</f>
        <v>0</v>
      </c>
      <c r="S9" s="26">
        <v>0</v>
      </c>
      <c r="T9" s="18" t="s">
        <v>46</v>
      </c>
      <c r="U9" s="26">
        <v>0</v>
      </c>
      <c r="V9" s="25"/>
      <c r="W9" s="18" t="s">
        <v>46</v>
      </c>
      <c r="X9" s="26">
        <v>0</v>
      </c>
      <c r="Y9" s="18" t="s">
        <v>46</v>
      </c>
      <c r="Z9" s="26"/>
      <c r="AA9" s="26"/>
      <c r="AB9" s="26">
        <v>0</v>
      </c>
      <c r="AC9" s="26"/>
      <c r="AD9" s="25"/>
      <c r="AE9" s="25">
        <v>0</v>
      </c>
      <c r="AF9" s="25">
        <v>0</v>
      </c>
      <c r="AG9" s="25">
        <f>+G9-I9-N9-R9-Z9-AC9-AE9-S9-U9</f>
        <v>0</v>
      </c>
      <c r="AH9" s="25">
        <v>0</v>
      </c>
      <c r="AI9" s="25" t="s">
        <v>53</v>
      </c>
      <c r="AJ9" s="27"/>
      <c r="AK9" s="28"/>
    </row>
    <row r="10" spans="1:37" s="29" customFormat="1" ht="15">
      <c r="A10" s="18">
        <v>1</v>
      </c>
      <c r="B10" s="19" t="s">
        <v>45</v>
      </c>
      <c r="C10" s="18">
        <v>1260459</v>
      </c>
      <c r="D10" s="18">
        <v>1260459</v>
      </c>
      <c r="E10" s="20">
        <v>45593.67916666667</v>
      </c>
      <c r="F10" s="21">
        <v>45685</v>
      </c>
      <c r="G10" s="22">
        <v>81600</v>
      </c>
      <c r="H10" s="23">
        <v>0</v>
      </c>
      <c r="I10" s="23">
        <v>0</v>
      </c>
      <c r="J10" s="23">
        <v>0</v>
      </c>
      <c r="K10" s="24">
        <v>81600</v>
      </c>
      <c r="L10" s="23">
        <v>0</v>
      </c>
      <c r="M10" s="23">
        <v>0</v>
      </c>
      <c r="N10" s="23">
        <f t="shared" si="0" ref="N10:N13">+SUM(J10:M10)</f>
        <v>81600</v>
      </c>
      <c r="O10" s="23">
        <f t="shared" si="1" ref="O10:O13">+G10-I10-N10</f>
        <v>0</v>
      </c>
      <c r="P10" s="19">
        <v>1260459</v>
      </c>
      <c r="Q10" s="25">
        <f t="shared" si="2" ref="Q10:Q13">+IF(P10&gt;0,G10,0)</f>
        <v>81600</v>
      </c>
      <c r="R10" s="26">
        <f t="shared" si="3" ref="R10:R13">IF(P10=0,G10,0)</f>
        <v>0</v>
      </c>
      <c r="S10" s="26">
        <v>0</v>
      </c>
      <c r="T10" s="18" t="s">
        <v>46</v>
      </c>
      <c r="U10" s="26">
        <v>0</v>
      </c>
      <c r="V10" s="25"/>
      <c r="W10" s="18" t="s">
        <v>46</v>
      </c>
      <c r="X10" s="26">
        <v>0</v>
      </c>
      <c r="Y10" s="18" t="s">
        <v>46</v>
      </c>
      <c r="Z10" s="26"/>
      <c r="AA10" s="26"/>
      <c r="AB10" s="26">
        <v>0</v>
      </c>
      <c r="AC10" s="26"/>
      <c r="AD10" s="25"/>
      <c r="AE10" s="25">
        <v>0</v>
      </c>
      <c r="AF10" s="25">
        <v>0</v>
      </c>
      <c r="AG10" s="25">
        <f t="shared" si="4" ref="AG10:AG13">+G10-I10-N10-R10-Z10-AC10-AE10-S10-U10</f>
        <v>0</v>
      </c>
      <c r="AH10" s="25">
        <v>0</v>
      </c>
      <c r="AI10" s="25" t="s">
        <v>53</v>
      </c>
      <c r="AJ10" s="27"/>
      <c r="AK10" s="28"/>
    </row>
    <row r="11" spans="1:37" s="29" customFormat="1" ht="15">
      <c r="A11" s="18">
        <v>1</v>
      </c>
      <c r="B11" s="19" t="s">
        <v>45</v>
      </c>
      <c r="C11" s="18">
        <v>1276161</v>
      </c>
      <c r="D11" s="18">
        <v>1276161</v>
      </c>
      <c r="E11" s="20">
        <v>45681.77291666667</v>
      </c>
      <c r="F11" s="21">
        <v>45714.708333333336</v>
      </c>
      <c r="G11" s="22">
        <v>428619</v>
      </c>
      <c r="H11" s="23">
        <v>0</v>
      </c>
      <c r="I11" s="23">
        <v>0</v>
      </c>
      <c r="J11" s="23">
        <v>0</v>
      </c>
      <c r="K11" s="24">
        <v>428619</v>
      </c>
      <c r="L11" s="23">
        <v>0</v>
      </c>
      <c r="M11" s="23">
        <v>0</v>
      </c>
      <c r="N11" s="23">
        <f t="shared" si="0"/>
        <v>428619</v>
      </c>
      <c r="O11" s="23">
        <f t="shared" si="1"/>
        <v>0</v>
      </c>
      <c r="P11" s="19">
        <v>1276161</v>
      </c>
      <c r="Q11" s="25">
        <f t="shared" si="2"/>
        <v>428619</v>
      </c>
      <c r="R11" s="26">
        <f t="shared" si="3"/>
        <v>0</v>
      </c>
      <c r="S11" s="26">
        <v>0</v>
      </c>
      <c r="T11" s="18" t="s">
        <v>46</v>
      </c>
      <c r="U11" s="26">
        <v>0</v>
      </c>
      <c r="V11" s="25"/>
      <c r="W11" s="18" t="s">
        <v>46</v>
      </c>
      <c r="X11" s="26">
        <v>0</v>
      </c>
      <c r="Y11" s="18" t="s">
        <v>46</v>
      </c>
      <c r="Z11" s="26"/>
      <c r="AA11" s="26"/>
      <c r="AB11" s="26">
        <v>0</v>
      </c>
      <c r="AC11" s="26"/>
      <c r="AD11" s="25"/>
      <c r="AE11" s="25">
        <v>0</v>
      </c>
      <c r="AF11" s="25">
        <v>0</v>
      </c>
      <c r="AG11" s="25">
        <f t="shared" si="4"/>
        <v>0</v>
      </c>
      <c r="AH11" s="25">
        <v>0</v>
      </c>
      <c r="AI11" s="25" t="s">
        <v>53</v>
      </c>
      <c r="AJ11" s="27"/>
      <c r="AK11" s="28"/>
    </row>
    <row r="12" spans="1:37" s="29" customFormat="1" ht="15">
      <c r="A12" s="18">
        <v>1</v>
      </c>
      <c r="B12" s="19" t="s">
        <v>45</v>
      </c>
      <c r="C12" s="18">
        <v>1276640</v>
      </c>
      <c r="D12" s="18">
        <v>1276640</v>
      </c>
      <c r="E12" s="20">
        <v>45685.30138888889</v>
      </c>
      <c r="F12" s="21">
        <v>45714.708333333336</v>
      </c>
      <c r="G12" s="22">
        <v>428419</v>
      </c>
      <c r="H12" s="23">
        <v>0</v>
      </c>
      <c r="I12" s="23">
        <v>0</v>
      </c>
      <c r="J12" s="23">
        <v>0</v>
      </c>
      <c r="K12" s="24">
        <v>428419</v>
      </c>
      <c r="L12" s="23">
        <v>0</v>
      </c>
      <c r="M12" s="23">
        <v>0</v>
      </c>
      <c r="N12" s="23">
        <f t="shared" si="0"/>
        <v>428419</v>
      </c>
      <c r="O12" s="23">
        <f t="shared" si="1"/>
        <v>0</v>
      </c>
      <c r="P12" s="19">
        <v>1276640</v>
      </c>
      <c r="Q12" s="25">
        <f t="shared" si="2"/>
        <v>428419</v>
      </c>
      <c r="R12" s="26">
        <f t="shared" si="3"/>
        <v>0</v>
      </c>
      <c r="S12" s="26">
        <v>0</v>
      </c>
      <c r="T12" s="18" t="s">
        <v>46</v>
      </c>
      <c r="U12" s="26">
        <v>0</v>
      </c>
      <c r="V12" s="25"/>
      <c r="W12" s="18" t="s">
        <v>46</v>
      </c>
      <c r="X12" s="26">
        <v>0</v>
      </c>
      <c r="Y12" s="18" t="s">
        <v>46</v>
      </c>
      <c r="Z12" s="26"/>
      <c r="AA12" s="26"/>
      <c r="AB12" s="26">
        <v>0</v>
      </c>
      <c r="AC12" s="26"/>
      <c r="AD12" s="25"/>
      <c r="AE12" s="25">
        <v>0</v>
      </c>
      <c r="AF12" s="25">
        <v>0</v>
      </c>
      <c r="AG12" s="25">
        <f t="shared" si="4"/>
        <v>0</v>
      </c>
      <c r="AH12" s="25">
        <v>0</v>
      </c>
      <c r="AI12" s="25" t="s">
        <v>53</v>
      </c>
      <c r="AJ12" s="27"/>
      <c r="AK12" s="28"/>
    </row>
    <row r="13" spans="1:37" s="29" customFormat="1" ht="15">
      <c r="A13" s="18">
        <v>1</v>
      </c>
      <c r="B13" s="19" t="s">
        <v>45</v>
      </c>
      <c r="C13" s="18">
        <v>1277070</v>
      </c>
      <c r="D13" s="18">
        <v>1277070</v>
      </c>
      <c r="E13" s="20">
        <v>45686.36875</v>
      </c>
      <c r="F13" s="21">
        <v>45714.708333333336</v>
      </c>
      <c r="G13" s="22">
        <v>1129623</v>
      </c>
      <c r="H13" s="23">
        <v>0</v>
      </c>
      <c r="I13" s="23">
        <v>0</v>
      </c>
      <c r="J13" s="23">
        <v>0</v>
      </c>
      <c r="K13" s="24">
        <v>1129623</v>
      </c>
      <c r="L13" s="23">
        <v>0</v>
      </c>
      <c r="M13" s="23">
        <v>0</v>
      </c>
      <c r="N13" s="23">
        <f t="shared" si="0"/>
        <v>1129623</v>
      </c>
      <c r="O13" s="23">
        <f t="shared" si="1"/>
        <v>0</v>
      </c>
      <c r="P13" s="19">
        <v>1277070</v>
      </c>
      <c r="Q13" s="25">
        <f t="shared" si="2"/>
        <v>1129623</v>
      </c>
      <c r="R13" s="26">
        <f t="shared" si="3"/>
        <v>0</v>
      </c>
      <c r="S13" s="26">
        <v>0</v>
      </c>
      <c r="T13" s="18" t="s">
        <v>46</v>
      </c>
      <c r="U13" s="26">
        <v>0</v>
      </c>
      <c r="V13" s="25"/>
      <c r="W13" s="18" t="s">
        <v>46</v>
      </c>
      <c r="X13" s="26">
        <v>0</v>
      </c>
      <c r="Y13" s="18" t="s">
        <v>46</v>
      </c>
      <c r="Z13" s="26"/>
      <c r="AA13" s="26"/>
      <c r="AB13" s="26">
        <v>0</v>
      </c>
      <c r="AC13" s="26"/>
      <c r="AD13" s="25"/>
      <c r="AE13" s="25">
        <v>0</v>
      </c>
      <c r="AF13" s="25">
        <v>0</v>
      </c>
      <c r="AG13" s="25">
        <f t="shared" si="4"/>
        <v>0</v>
      </c>
      <c r="AH13" s="25">
        <v>0</v>
      </c>
      <c r="AI13" s="25" t="s">
        <v>53</v>
      </c>
      <c r="AJ13" s="27"/>
      <c r="AK13" s="28"/>
    </row>
    <row r="14" spans="1:34" ht="15">
      <c r="A14" s="44" t="s">
        <v>47</v>
      </c>
      <c r="B14" s="44"/>
      <c r="C14" s="44"/>
      <c r="D14" s="44"/>
      <c r="E14" s="44"/>
      <c r="F14" s="44"/>
      <c r="G14" s="30">
        <f>SUM(G9:G13)</f>
        <v>2552923</v>
      </c>
      <c r="H14" s="30">
        <f>SUM(H9:H13)</f>
        <v>0</v>
      </c>
      <c r="I14" s="30">
        <f>SUM(I9:I13)</f>
        <v>0</v>
      </c>
      <c r="J14" s="30">
        <f>SUM(J9:J13)</f>
        <v>0</v>
      </c>
      <c r="K14" s="30">
        <f>SUM(K9:K13)</f>
        <v>2552923</v>
      </c>
      <c r="L14" s="30">
        <f>SUM(L9:L13)</f>
        <v>0</v>
      </c>
      <c r="M14" s="30">
        <f>SUM(M9:M13)</f>
        <v>0</v>
      </c>
      <c r="N14" s="30">
        <f>SUM(N9:N13)</f>
        <v>2552923</v>
      </c>
      <c r="O14" s="30">
        <f>SUM(O9:O13)</f>
        <v>0</v>
      </c>
      <c r="P14" s="30"/>
      <c r="Q14" s="30">
        <f>SUM(Q9:Q13)</f>
        <v>2552923</v>
      </c>
      <c r="R14" s="30">
        <f>SUM(R9:R13)</f>
        <v>0</v>
      </c>
      <c r="S14" s="30">
        <f>SUM(S9:S13)</f>
        <v>0</v>
      </c>
      <c r="T14" s="31"/>
      <c r="U14" s="30">
        <f>SUM(U9:U13)</f>
        <v>0</v>
      </c>
      <c r="V14" s="31"/>
      <c r="W14" s="31"/>
      <c r="X14" s="30">
        <f>SUM(X9:X13)</f>
        <v>0</v>
      </c>
      <c r="Y14" s="31"/>
      <c r="Z14" s="30"/>
      <c r="AA14" s="30">
        <f>SUM(AA9:AA13)</f>
        <v>0</v>
      </c>
      <c r="AB14" s="30">
        <f>SUM(AB9:AB13)</f>
        <v>0</v>
      </c>
      <c r="AC14" s="30">
        <f>SUM(AC9:AC13)</f>
        <v>0</v>
      </c>
      <c r="AD14" s="30">
        <f>SUM(AD9:AD13)</f>
        <v>0</v>
      </c>
      <c r="AE14" s="30">
        <f>SUM(AE9:AE13)</f>
        <v>0</v>
      </c>
      <c r="AF14" s="30">
        <f>SUM(AF9:AF13)</f>
        <v>0</v>
      </c>
      <c r="AG14" s="30">
        <f>SUM(AG9:AG13)</f>
        <v>0</v>
      </c>
      <c r="AH14" s="32"/>
    </row>
    <row r="17" spans="2:5" ht="15">
      <c r="B17" s="33" t="s">
        <v>48</v>
      </c>
      <c r="C17" s="34"/>
      <c r="D17" s="35"/>
      <c r="E17" s="34"/>
    </row>
    <row r="18" spans="2:5" ht="15">
      <c r="B18" s="34"/>
      <c r="C18" s="35"/>
      <c r="D18" s="34"/>
      <c r="E18" s="34"/>
    </row>
    <row r="19" spans="2:5" ht="15">
      <c r="B19" s="33" t="s">
        <v>49</v>
      </c>
      <c r="C19" s="34"/>
      <c r="D19" s="36" t="s">
        <v>52</v>
      </c>
      <c r="E19" s="34"/>
    </row>
    <row r="20" spans="2:5" ht="15">
      <c r="B20" s="33" t="s">
        <v>50</v>
      </c>
      <c r="C20" s="34"/>
      <c r="D20" s="37"/>
      <c r="E20" s="34"/>
    </row>
    <row r="22" spans="2:2" ht="15">
      <c r="B22" s="33" t="s">
        <v>51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F9:F13 L9:O13 Q9:Q13 X9:X13 Z9:Z13 AE9:AE13 AG9:AG13 AI9:AI13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Margarita Rodriguez Martinez</dc:creator>
  <cp:keywords/>
  <dc:description/>
  <cp:lastModifiedBy/>
  <dcterms:created xsi:type="dcterms:W3CDTF">2025-07-10T21:18:24Z</dcterms:created>
  <dcterms:modified xsi:type="dcterms:W3CDTF">2025-07-21T20:55:30Z</dcterms:modified>
  <cp:category/>
</cp:coreProperties>
</file>