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3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SUCRE\ESE HOSPITAL LOCAL SANTIAGO DE TOLU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AIFT010'!$A$8:$AK$221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tc={383B5DCB-7C02-477B-BEC7-B9A4571192FD}</author>
    <author>tc={3665FAB9-8394-4462-8BBB-C213925486CA}</author>
    <author>tc={E649CD46-58C2-4B40-A4AC-FD684E0C1042}</author>
    <author>tc={17D87BD0-7C0B-4D8B-BEF0-023AA9F0B667}</author>
    <author>tc={676A07BB-C545-4B63-BC81-83377B797D6D}</author>
    <author>tc={CBB69225-FE31-4531-A480-E09952B27426}</author>
  </authors>
  <commentList>
    <comment ref="J8" authorId="0" shapeId="0" xr:uid="{383B5DCB-7C02-477B-BEC7-B9A4571192F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3665FAB9-8394-4462-8BBB-C213925486C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E649CD46-58C2-4B40-A4AC-FD684E0C104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17D87BD0-7C0B-4D8B-BEF0-023AA9F0B66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676A07BB-C545-4B63-BC81-83377B797D6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CBB69225-FE31-4531-A480-E09952B2742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<sst xmlns="http://schemas.openxmlformats.org/spreadsheetml/2006/main" count="1408" uniqueCount="282">
  <si>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</si>
  <si>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</si>
  <si>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</si>
  <si>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</si>
  <si>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</si>
  <si>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</si>
  <si>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</si>
  <si>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</si>
  <si>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</si>
  <si>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</si>
  <si>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</si>
  <si>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</si>
  <si>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</si>
  <si>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</si>
  <si>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</si>
  <si>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</si>
  <si>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</si>
  <si>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</si>
  <si>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</si>
  <si>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</si>
  <si>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</si>
  <si>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</si>
  <si>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</si>
  <si>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</si>
  <si>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</si>
  <si>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</si>
  <si>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</si>
  <si>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</si>
  <si>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</si>
  <si>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</si>
  <si>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</si>
  <si>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</si>
  <si>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</si>
  <si>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</si>
  <si>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</si>
  <si>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</si>
  <si>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</si>
  <si>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</si>
  <si>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</si>
  <si>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</si>
  <si>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</si>
  <si>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</si>
  <si>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</si>
  <si>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</si>
  <si>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</si>
  <si>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</si>
  <si>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</si>
  <si>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</si>
  <si>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</si>
  <si>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</si>
  <si>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</si>
  <si>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</si>
  <si>
    <t>SOLANGIE HERNANDEZ</t>
  </si>
  <si>
    <t>LUISA MATUTE ROMERO</t>
  </si>
  <si>
    <t>CANCELADA</t>
  </si>
  <si>
    <t xml:space="preserve"> </t>
  </si>
  <si>
    <t>2025-4</t>
  </si>
  <si>
    <t>HFE9261</t>
  </si>
  <si>
    <t>HFE9263</t>
  </si>
  <si>
    <t>HFE9314</t>
  </si>
  <si>
    <t>GLOSA LEGALIZADA Y CANCELADA</t>
  </si>
  <si>
    <t>HFE9260</t>
  </si>
  <si>
    <t>2025-3</t>
  </si>
  <si>
    <t>HFE9173</t>
  </si>
  <si>
    <t>HFE9172</t>
  </si>
  <si>
    <t>HFE9171</t>
  </si>
  <si>
    <t>HFE9170</t>
  </si>
  <si>
    <t>2025-2</t>
  </si>
  <si>
    <t>HFE9091</t>
  </si>
  <si>
    <t>HFE9090</t>
  </si>
  <si>
    <t>HFE9079</t>
  </si>
  <si>
    <t>HFE9078</t>
  </si>
  <si>
    <t>2025-1</t>
  </si>
  <si>
    <t>HFE9001</t>
  </si>
  <si>
    <t>HFE9000</t>
  </si>
  <si>
    <t>HFE8999</t>
  </si>
  <si>
    <t>HFE8998</t>
  </si>
  <si>
    <t>2024-9</t>
  </si>
  <si>
    <t>FEET8552</t>
  </si>
  <si>
    <t>FEET8551</t>
  </si>
  <si>
    <t>FEET8538</t>
  </si>
  <si>
    <t>FEET8537</t>
  </si>
  <si>
    <t>2024-8</t>
  </si>
  <si>
    <t>FEET8452</t>
  </si>
  <si>
    <t>FEET8451</t>
  </si>
  <si>
    <t>FEET8411</t>
  </si>
  <si>
    <t>FEET8410</t>
  </si>
  <si>
    <t>2024-7</t>
  </si>
  <si>
    <t>FEET8344</t>
  </si>
  <si>
    <t>FEET8343</t>
  </si>
  <si>
    <t>FEET8342</t>
  </si>
  <si>
    <t>FEET8337</t>
  </si>
  <si>
    <t>CANCELADA Y SALDO A FAVOR DEL PRESTADOR</t>
  </si>
  <si>
    <t>2024-12</t>
  </si>
  <si>
    <t>FEET8812</t>
  </si>
  <si>
    <t>FEET8811</t>
  </si>
  <si>
    <t>2024-11</t>
  </si>
  <si>
    <t>FEET8771</t>
  </si>
  <si>
    <t>FEET8720</t>
  </si>
  <si>
    <t>FEET8719</t>
  </si>
  <si>
    <t>FEET8718</t>
  </si>
  <si>
    <t>2024-10</t>
  </si>
  <si>
    <t>FEET8647</t>
  </si>
  <si>
    <t>FEET8646</t>
  </si>
  <si>
    <t>FEET8638</t>
  </si>
  <si>
    <t>FEET8637</t>
  </si>
  <si>
    <t>EN REVISION</t>
  </si>
  <si>
    <t>HFE9216</t>
  </si>
  <si>
    <t>HFE9215</t>
  </si>
  <si>
    <t>HFE9214</t>
  </si>
  <si>
    <t>HFE9213</t>
  </si>
  <si>
    <t>HFE9212</t>
  </si>
  <si>
    <t>HFE9210</t>
  </si>
  <si>
    <t>HFE9209</t>
  </si>
  <si>
    <t>HFE9208</t>
  </si>
  <si>
    <t>HFE9207</t>
  </si>
  <si>
    <t>HFE9205</t>
  </si>
  <si>
    <t>HFE9204</t>
  </si>
  <si>
    <t>HFE9203</t>
  </si>
  <si>
    <t>HFE9199</t>
  </si>
  <si>
    <t>HFE9197</t>
  </si>
  <si>
    <t>NO RADICADA</t>
  </si>
  <si>
    <t>HFE9002</t>
  </si>
  <si>
    <t>HFE9181</t>
  </si>
  <si>
    <t>HFE9180</t>
  </si>
  <si>
    <t>HFE9179</t>
  </si>
  <si>
    <t>HFE9178</t>
  </si>
  <si>
    <t>HFE9176</t>
  </si>
  <si>
    <t>HFE9192</t>
  </si>
  <si>
    <t>HFE8177</t>
  </si>
  <si>
    <t>SALDO A FAVOR DEL PRESTADOR</t>
  </si>
  <si>
    <t>HFE9108</t>
  </si>
  <si>
    <t>HFE9105</t>
  </si>
  <si>
    <t>HFE9036</t>
  </si>
  <si>
    <t>HFE9035</t>
  </si>
  <si>
    <t>FEET8958</t>
  </si>
  <si>
    <t>FEET8883</t>
  </si>
  <si>
    <t>FEET8882</t>
  </si>
  <si>
    <t>FEET8881</t>
  </si>
  <si>
    <t>FEET8880</t>
  </si>
  <si>
    <t>FEET8879</t>
  </si>
  <si>
    <t>FEET8886</t>
  </si>
  <si>
    <t>FEET8885</t>
  </si>
  <si>
    <t>FEET8873</t>
  </si>
  <si>
    <t>FEET8878</t>
  </si>
  <si>
    <t>FEET8872</t>
  </si>
  <si>
    <t>FEET8870</t>
  </si>
  <si>
    <t>FEET8869</t>
  </si>
  <si>
    <t>FEET8867</t>
  </si>
  <si>
    <t>FEET8866</t>
  </si>
  <si>
    <t>FEET8877</t>
  </si>
  <si>
    <t>FEET8876</t>
  </si>
  <si>
    <t>FEET8786</t>
  </si>
  <si>
    <t>FEET8787</t>
  </si>
  <si>
    <t>FEET8807</t>
  </si>
  <si>
    <t>FEET8806</t>
  </si>
  <si>
    <t>FEET8785</t>
  </si>
  <si>
    <t>FEET8805</t>
  </si>
  <si>
    <t>FEET8804</t>
  </si>
  <si>
    <t>FEET8784</t>
  </si>
  <si>
    <t>FEET8783</t>
  </si>
  <si>
    <t>FEET8782</t>
  </si>
  <si>
    <t>FEET8803</t>
  </si>
  <si>
    <t>FEET8781</t>
  </si>
  <si>
    <t>FEET8789</t>
  </si>
  <si>
    <t>FEET8799</t>
  </si>
  <si>
    <t>FEET8794</t>
  </si>
  <si>
    <t>FEET8791</t>
  </si>
  <si>
    <t>FEET8801</t>
  </si>
  <si>
    <t>FEET8793</t>
  </si>
  <si>
    <t>FEET8800</t>
  </si>
  <si>
    <t>FEET8780</t>
  </si>
  <si>
    <t>FEET8779</t>
  </si>
  <si>
    <t>FEET8798</t>
  </si>
  <si>
    <t>FEET8778</t>
  </si>
  <si>
    <t>FEET8792</t>
  </si>
  <si>
    <t>FEET8790</t>
  </si>
  <si>
    <t>FEET8777</t>
  </si>
  <si>
    <t>FEET8795</t>
  </si>
  <si>
    <t>FEET8774</t>
  </si>
  <si>
    <t>FEET8773</t>
  </si>
  <si>
    <t>FEET8797</t>
  </si>
  <si>
    <t>FEET8479</t>
  </si>
  <si>
    <t>FEET8478</t>
  </si>
  <si>
    <t>FEET8477</t>
  </si>
  <si>
    <t>FEET8476</t>
  </si>
  <si>
    <t>FEET8475</t>
  </si>
  <si>
    <t>FEET8474</t>
  </si>
  <si>
    <t>FEET8484</t>
  </si>
  <si>
    <t>FEET8482</t>
  </si>
  <si>
    <t>FEET8473</t>
  </si>
  <si>
    <t>FEET8481</t>
  </si>
  <si>
    <t>FEET8472</t>
  </si>
  <si>
    <t>FEET8471</t>
  </si>
  <si>
    <t>FEET8480</t>
  </si>
  <si>
    <t>FEET8470</t>
  </si>
  <si>
    <t>FEET8407</t>
  </si>
  <si>
    <t>FEET8441</t>
  </si>
  <si>
    <t>FEET8440</t>
  </si>
  <si>
    <t>FEET8439</t>
  </si>
  <si>
    <t>FEET8438</t>
  </si>
  <si>
    <t>FEET8437</t>
  </si>
  <si>
    <t>FEET8406</t>
  </si>
  <si>
    <t>FEET8436</t>
  </si>
  <si>
    <t>FEET8435</t>
  </si>
  <si>
    <t>FEET8434</t>
  </si>
  <si>
    <t>FEET8433</t>
  </si>
  <si>
    <t>FEET8432</t>
  </si>
  <si>
    <t>FEET8431</t>
  </si>
  <si>
    <t>FEET8430</t>
  </si>
  <si>
    <t>FEET8429</t>
  </si>
  <si>
    <t>FEET8428</t>
  </si>
  <si>
    <t>FEET8405</t>
  </si>
  <si>
    <t>FEET8427</t>
  </si>
  <si>
    <t>FEET8426</t>
  </si>
  <si>
    <t>FEET8404</t>
  </si>
  <si>
    <t>FEET8425</t>
  </si>
  <si>
    <t>FEET8424</t>
  </si>
  <si>
    <t>FEET8423</t>
  </si>
  <si>
    <t>FEET8421</t>
  </si>
  <si>
    <t>FEET8403</t>
  </si>
  <si>
    <t>FEET8420</t>
  </si>
  <si>
    <t>FEET8419</t>
  </si>
  <si>
    <t>FEET8418</t>
  </si>
  <si>
    <t>FEET8417</t>
  </si>
  <si>
    <t>FEET8416</t>
  </si>
  <si>
    <t>FEET8402</t>
  </si>
  <si>
    <t>FEET8415</t>
  </si>
  <si>
    <t>FEET8414</t>
  </si>
  <si>
    <t>FEET8413</t>
  </si>
  <si>
    <t>FEET8412</t>
  </si>
  <si>
    <t>FEET8376</t>
  </si>
  <si>
    <t>FEET8375</t>
  </si>
  <si>
    <t>FEET8374</t>
  </si>
  <si>
    <t>FEET8389</t>
  </si>
  <si>
    <t>FEET8373</t>
  </si>
  <si>
    <t>FEET8391</t>
  </si>
  <si>
    <t>FEET8372</t>
  </si>
  <si>
    <t>FEET8371</t>
  </si>
  <si>
    <t>FEET8370</t>
  </si>
  <si>
    <t>FEET8368</t>
  </si>
  <si>
    <t>FEET8770</t>
  </si>
  <si>
    <t>FEET8769</t>
  </si>
  <si>
    <t>FEET8768</t>
  </si>
  <si>
    <t>FEET8767</t>
  </si>
  <si>
    <t>FEET8751</t>
  </si>
  <si>
    <t>FEET8765</t>
  </si>
  <si>
    <t>FEET8764</t>
  </si>
  <si>
    <t>FEET8754</t>
  </si>
  <si>
    <t>FEET8763</t>
  </si>
  <si>
    <t>FEET8753</t>
  </si>
  <si>
    <t>FEET8749</t>
  </si>
  <si>
    <t>FEET8760</t>
  </si>
  <si>
    <t>FEET8746</t>
  </si>
  <si>
    <t>FEET8759</t>
  </si>
  <si>
    <t>FEET8745</t>
  </si>
  <si>
    <t>FEET8744</t>
  </si>
  <si>
    <t>FEET8535</t>
  </si>
  <si>
    <t>FEET8534</t>
  </si>
  <si>
    <t>FEET8533</t>
  </si>
  <si>
    <t>FEET8532</t>
  </si>
  <si>
    <t>FEET8531</t>
  </si>
  <si>
    <t>FEET8530</t>
  </si>
  <si>
    <t>FEET8529</t>
  </si>
  <si>
    <t>FEET8528</t>
  </si>
  <si>
    <t>FEET8527</t>
  </si>
  <si>
    <t>FEET8526</t>
  </si>
  <si>
    <t>FEET8525</t>
  </si>
  <si>
    <t>FEET8524</t>
  </si>
  <si>
    <t>FEET8523</t>
  </si>
  <si>
    <t>FEET8522</t>
  </si>
  <si>
    <t>FEET8521</t>
  </si>
  <si>
    <t>FEET8520</t>
  </si>
  <si>
    <t>FEET8519</t>
  </si>
  <si>
    <t>FEET8518</t>
  </si>
  <si>
    <t>FEET8517</t>
  </si>
  <si>
    <t>FEET8516</t>
  </si>
  <si>
    <t>FEET8515</t>
  </si>
  <si>
    <t>FEET8049</t>
  </si>
  <si>
    <t>FEET8044</t>
  </si>
  <si>
    <t>FEET8053</t>
  </si>
  <si>
    <t>ESE HOSPITAL LOCAL SANTIAGO DE TOLU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</si>
</sst>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E7C49C9-BF0F-45F6-BFD5-E04BC12C309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FE7C49C9-BF0F-45F6-BFD5-E04BC12C309F}" id="{383B5DCB-7C02-477B-BEC7-B9A4571192FD}">
    <text>SUAMTORIA DE GIRO DIRECTO Y ESFUERZO PROPIO</text>
  </threadedComment>
  <threadedComment ref="K8" dT="2020-08-04T16:00:44" personId="{FE7C49C9-BF0F-45F6-BFD5-E04BC12C309F}" id="{3665FAB9-8394-4462-8BBB-C213925486CA}">
    <text>SUMATORIA DE PAGOS (DESCUENTOS ,TESORERIA,EMBARGOS)</text>
  </threadedComment>
  <threadedComment ref="R8" dT="2020-08-04T15:59:07" personId="{FE7C49C9-BF0F-45F6-BFD5-E04BC12C309F}" id="{E649CD46-58C2-4B40-A4AC-FD684E0C1042}">
    <text>SUMATORIA DE VALORES (PRESCRITAS SALDO DE FACTURAS DE CONTRATO LIQUIDADOS Y OTROS CONCEPTOS (N/A NO RADICADAS)</text>
  </threadedComment>
  <threadedComment ref="X8" dT="2020-08-04T15:55:33" personId="{FE7C49C9-BF0F-45F6-BFD5-E04BC12C309F}" id="{17D87BD0-7C0B-4D8B-BEF0-023AA9F0B667}">
    <text>SUMATORIA DE LOS VALORES DE GLOSAS LEGALIZADAS Y GLOSAS POR CONCILIAR</text>
  </threadedComment>
  <threadedComment ref="AC8" dT="2020-08-04T15:56:24" personId="{FE7C49C9-BF0F-45F6-BFD5-E04BC12C309F}" id="{676A07BB-C545-4B63-BC81-83377B797D6D}">
    <text>VALRO INDIVIDUAL DE LA GLOSAS LEGALIZADA</text>
  </threadedComment>
  <threadedComment ref="AE8" dT="2020-08-04T15:56:04" personId="{FE7C49C9-BF0F-45F6-BFD5-E04BC12C309F}" id="{CBB69225-FE31-4531-A480-E09952B27426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C9B96CA-D349-41F2-81A2-BA10F389C772}">
  <dimension ref="A1:AK230"/>
  <sheetViews>
    <sheetView tabSelected="1" zoomScale="115" zoomScaleNormal="115" workbookViewId="0" topLeftCell="A203">
      <selection pane="topLeft" activeCell="G216" sqref="G216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281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45826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280</v>
      </c>
      <c r="D9" s="17">
        <v>8053</v>
      </c>
      <c r="E9" s="19">
        <v>45331</v>
      </c>
      <c r="F9" s="20">
        <v>45415</v>
      </c>
      <c r="G9" s="21">
        <v>6034</v>
      </c>
      <c r="H9" s="22">
        <v>0</v>
      </c>
      <c r="I9" s="22">
        <v>0</v>
      </c>
      <c r="J9" s="22">
        <v>6034</v>
      </c>
      <c r="K9" s="23">
        <v>0</v>
      </c>
      <c r="L9" s="22">
        <v>0</v>
      </c>
      <c r="M9" s="22">
        <v>0</v>
      </c>
      <c r="N9" s="22">
        <f>+SUM(J9:M9)</f>
        <v>6034</v>
      </c>
      <c r="O9" s="22">
        <f>+G9-I9-N9</f>
        <v>0</v>
      </c>
      <c r="P9" s="18">
        <v>8053</v>
      </c>
      <c r="Q9" s="24">
        <f>+IF(P9&gt;0,G9,0)</f>
        <v>6034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54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279</v>
      </c>
      <c r="D10" s="17">
        <v>8044</v>
      </c>
      <c r="E10" s="19">
        <v>45348</v>
      </c>
      <c r="F10" s="20">
        <v>45348</v>
      </c>
      <c r="G10" s="21">
        <v>461613</v>
      </c>
      <c r="H10" s="22">
        <v>0</v>
      </c>
      <c r="I10" s="22">
        <v>0</v>
      </c>
      <c r="J10" s="22">
        <v>0</v>
      </c>
      <c r="K10" s="23">
        <v>461613</v>
      </c>
      <c r="L10" s="22">
        <v>0</v>
      </c>
      <c r="M10" s="22">
        <v>0</v>
      </c>
      <c r="N10" s="22">
        <f>+SUM(J10:M10)</f>
        <v>461613</v>
      </c>
      <c r="O10" s="22">
        <f>+G10-I10-N10</f>
        <v>0</v>
      </c>
      <c r="P10" s="18">
        <v>8044</v>
      </c>
      <c r="Q10" s="24">
        <f>+IF(P10&gt;0,G10,0)</f>
        <v>461613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54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278</v>
      </c>
      <c r="D11" s="17">
        <v>8049</v>
      </c>
      <c r="E11" s="19">
        <v>45350</v>
      </c>
      <c r="F11" s="20">
        <v>45415</v>
      </c>
      <c r="G11" s="21">
        <v>6034</v>
      </c>
      <c r="H11" s="22">
        <v>0</v>
      </c>
      <c r="I11" s="22">
        <v>0</v>
      </c>
      <c r="J11" s="22">
        <v>6034</v>
      </c>
      <c r="K11" s="23">
        <v>0</v>
      </c>
      <c r="L11" s="22">
        <v>0</v>
      </c>
      <c r="M11" s="22">
        <v>0</v>
      </c>
      <c r="N11" s="22">
        <f t="shared" si="1" ref="N11:N74">+SUM(J11:M11)</f>
        <v>6034</v>
      </c>
      <c r="O11" s="22">
        <f t="shared" si="2" ref="O11:O74">+G11-I11-N11</f>
        <v>0</v>
      </c>
      <c r="P11" s="18">
        <v>8049</v>
      </c>
      <c r="Q11" s="24">
        <f t="shared" si="3" ref="Q11:Q74">+IF(P11&gt;0,G11,0)</f>
        <v>6034</v>
      </c>
      <c r="R11" s="25">
        <f t="shared" si="4" ref="R11:R74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54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277</v>
      </c>
      <c r="D12" s="17">
        <v>8515</v>
      </c>
      <c r="E12" s="19">
        <v>45384</v>
      </c>
      <c r="F12" s="20">
        <v>45645</v>
      </c>
      <c r="G12" s="21">
        <v>146323</v>
      </c>
      <c r="H12" s="22">
        <v>0</v>
      </c>
      <c r="I12" s="22">
        <v>0</v>
      </c>
      <c r="J12" s="22">
        <v>146323</v>
      </c>
      <c r="K12" s="23">
        <v>0</v>
      </c>
      <c r="L12" s="22">
        <v>0</v>
      </c>
      <c r="M12" s="22">
        <v>0</v>
      </c>
      <c r="N12" s="22">
        <f t="shared" si="1"/>
        <v>146323</v>
      </c>
      <c r="O12" s="22">
        <f t="shared" si="2"/>
        <v>0</v>
      </c>
      <c r="P12" s="18">
        <v>8515</v>
      </c>
      <c r="Q12" s="24">
        <f t="shared" si="3"/>
        <v>146323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54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276</v>
      </c>
      <c r="D13" s="17">
        <v>8516</v>
      </c>
      <c r="E13" s="19">
        <v>45386</v>
      </c>
      <c r="F13" s="20">
        <v>45645</v>
      </c>
      <c r="G13" s="21">
        <v>474416</v>
      </c>
      <c r="H13" s="22">
        <v>0</v>
      </c>
      <c r="I13" s="22">
        <v>0</v>
      </c>
      <c r="J13" s="22">
        <v>474416</v>
      </c>
      <c r="K13" s="23">
        <v>0</v>
      </c>
      <c r="L13" s="22">
        <v>0</v>
      </c>
      <c r="M13" s="22">
        <v>0</v>
      </c>
      <c r="N13" s="22">
        <f t="shared" si="1"/>
        <v>474416</v>
      </c>
      <c r="O13" s="22">
        <f t="shared" si="2"/>
        <v>0</v>
      </c>
      <c r="P13" s="18">
        <v>8516</v>
      </c>
      <c r="Q13" s="24">
        <f t="shared" si="3"/>
        <v>474416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54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275</v>
      </c>
      <c r="D14" s="17">
        <v>8517</v>
      </c>
      <c r="E14" s="19">
        <v>45387</v>
      </c>
      <c r="F14" s="20">
        <v>45645</v>
      </c>
      <c r="G14" s="21">
        <v>147738</v>
      </c>
      <c r="H14" s="22">
        <v>0</v>
      </c>
      <c r="I14" s="22">
        <v>0</v>
      </c>
      <c r="J14" s="22">
        <v>147738</v>
      </c>
      <c r="K14" s="23">
        <v>0</v>
      </c>
      <c r="L14" s="22">
        <v>0</v>
      </c>
      <c r="M14" s="22">
        <v>0</v>
      </c>
      <c r="N14" s="22">
        <f t="shared" si="1"/>
        <v>147738</v>
      </c>
      <c r="O14" s="22">
        <f t="shared" si="2"/>
        <v>0</v>
      </c>
      <c r="P14" s="18">
        <v>8517</v>
      </c>
      <c r="Q14" s="24">
        <f t="shared" si="3"/>
        <v>147738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54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274</v>
      </c>
      <c r="D15" s="17">
        <v>8518</v>
      </c>
      <c r="E15" s="19">
        <v>45389</v>
      </c>
      <c r="F15" s="20">
        <v>45645</v>
      </c>
      <c r="G15" s="21">
        <v>177975</v>
      </c>
      <c r="H15" s="22">
        <v>0</v>
      </c>
      <c r="I15" s="22">
        <v>0</v>
      </c>
      <c r="J15" s="22">
        <v>177975</v>
      </c>
      <c r="K15" s="23">
        <v>0</v>
      </c>
      <c r="L15" s="22">
        <v>0</v>
      </c>
      <c r="M15" s="22">
        <v>0</v>
      </c>
      <c r="N15" s="22">
        <f t="shared" si="1"/>
        <v>177975</v>
      </c>
      <c r="O15" s="22">
        <f t="shared" si="2"/>
        <v>0</v>
      </c>
      <c r="P15" s="18">
        <v>8518</v>
      </c>
      <c r="Q15" s="24">
        <f t="shared" si="3"/>
        <v>177975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54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273</v>
      </c>
      <c r="D16" s="17">
        <v>8519</v>
      </c>
      <c r="E16" s="19">
        <v>45390</v>
      </c>
      <c r="F16" s="20">
        <v>45645</v>
      </c>
      <c r="G16" s="21">
        <v>204750</v>
      </c>
      <c r="H16" s="22">
        <v>0</v>
      </c>
      <c r="I16" s="22">
        <v>0</v>
      </c>
      <c r="J16" s="22">
        <v>204750</v>
      </c>
      <c r="K16" s="23">
        <v>0</v>
      </c>
      <c r="L16" s="22">
        <v>0</v>
      </c>
      <c r="M16" s="22">
        <v>0</v>
      </c>
      <c r="N16" s="22">
        <f t="shared" si="1"/>
        <v>204750</v>
      </c>
      <c r="O16" s="22">
        <f t="shared" si="2"/>
        <v>0</v>
      </c>
      <c r="P16" s="18">
        <v>8519</v>
      </c>
      <c r="Q16" s="24">
        <f t="shared" si="3"/>
        <v>204750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54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272</v>
      </c>
      <c r="D17" s="17">
        <v>8520</v>
      </c>
      <c r="E17" s="19">
        <v>45393</v>
      </c>
      <c r="F17" s="20">
        <v>45645</v>
      </c>
      <c r="G17" s="21">
        <v>141801</v>
      </c>
      <c r="H17" s="22">
        <v>0</v>
      </c>
      <c r="I17" s="22">
        <v>0</v>
      </c>
      <c r="J17" s="22">
        <v>141801</v>
      </c>
      <c r="K17" s="23">
        <v>0</v>
      </c>
      <c r="L17" s="22">
        <v>0</v>
      </c>
      <c r="M17" s="22">
        <v>0</v>
      </c>
      <c r="N17" s="22">
        <f t="shared" si="1"/>
        <v>141801</v>
      </c>
      <c r="O17" s="22">
        <f t="shared" si="2"/>
        <v>0</v>
      </c>
      <c r="P17" s="18">
        <v>8520</v>
      </c>
      <c r="Q17" s="24">
        <f t="shared" si="3"/>
        <v>141801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54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271</v>
      </c>
      <c r="D18" s="17">
        <v>8521</v>
      </c>
      <c r="E18" s="19">
        <v>45396</v>
      </c>
      <c r="F18" s="20">
        <v>45645</v>
      </c>
      <c r="G18" s="21">
        <v>135630</v>
      </c>
      <c r="H18" s="22">
        <v>0</v>
      </c>
      <c r="I18" s="22">
        <v>0</v>
      </c>
      <c r="J18" s="22">
        <v>135630</v>
      </c>
      <c r="K18" s="23">
        <v>0</v>
      </c>
      <c r="L18" s="22">
        <v>0</v>
      </c>
      <c r="M18" s="22">
        <v>0</v>
      </c>
      <c r="N18" s="22">
        <f t="shared" si="1"/>
        <v>135630</v>
      </c>
      <c r="O18" s="22">
        <f t="shared" si="2"/>
        <v>0</v>
      </c>
      <c r="P18" s="18">
        <v>8521</v>
      </c>
      <c r="Q18" s="24">
        <f t="shared" si="3"/>
        <v>135630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54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270</v>
      </c>
      <c r="D19" s="17">
        <v>8522</v>
      </c>
      <c r="E19" s="19">
        <v>45396</v>
      </c>
      <c r="F19" s="20">
        <v>45645</v>
      </c>
      <c r="G19" s="21">
        <v>65158</v>
      </c>
      <c r="H19" s="22">
        <v>0</v>
      </c>
      <c r="I19" s="22">
        <v>0</v>
      </c>
      <c r="J19" s="22">
        <v>65158</v>
      </c>
      <c r="K19" s="23">
        <v>0</v>
      </c>
      <c r="L19" s="22">
        <v>0</v>
      </c>
      <c r="M19" s="22">
        <v>0</v>
      </c>
      <c r="N19" s="22">
        <f t="shared" si="1"/>
        <v>65158</v>
      </c>
      <c r="O19" s="22">
        <f t="shared" si="2"/>
        <v>0</v>
      </c>
      <c r="P19" s="18">
        <v>8522</v>
      </c>
      <c r="Q19" s="24">
        <f t="shared" si="3"/>
        <v>65158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54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269</v>
      </c>
      <c r="D20" s="17">
        <v>8523</v>
      </c>
      <c r="E20" s="19">
        <v>45396</v>
      </c>
      <c r="F20" s="20">
        <v>45645</v>
      </c>
      <c r="G20" s="21">
        <v>149081</v>
      </c>
      <c r="H20" s="22">
        <v>0</v>
      </c>
      <c r="I20" s="22">
        <v>0</v>
      </c>
      <c r="J20" s="22">
        <v>149081</v>
      </c>
      <c r="K20" s="23">
        <v>0</v>
      </c>
      <c r="L20" s="22">
        <v>0</v>
      </c>
      <c r="M20" s="22">
        <v>0</v>
      </c>
      <c r="N20" s="22">
        <f t="shared" si="1"/>
        <v>149081</v>
      </c>
      <c r="O20" s="22">
        <f t="shared" si="2"/>
        <v>0</v>
      </c>
      <c r="P20" s="18">
        <v>8523</v>
      </c>
      <c r="Q20" s="24">
        <f t="shared" si="3"/>
        <v>149081</v>
      </c>
      <c r="R20" s="25">
        <f t="shared" si="4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54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268</v>
      </c>
      <c r="D21" s="17">
        <v>8524</v>
      </c>
      <c r="E21" s="19">
        <v>45397</v>
      </c>
      <c r="F21" s="20">
        <v>45645</v>
      </c>
      <c r="G21" s="21">
        <v>156407</v>
      </c>
      <c r="H21" s="22">
        <v>0</v>
      </c>
      <c r="I21" s="22">
        <v>0</v>
      </c>
      <c r="J21" s="22">
        <v>156407</v>
      </c>
      <c r="K21" s="23">
        <v>0</v>
      </c>
      <c r="L21" s="22">
        <v>0</v>
      </c>
      <c r="M21" s="22">
        <v>0</v>
      </c>
      <c r="N21" s="22">
        <f t="shared" si="1"/>
        <v>156407</v>
      </c>
      <c r="O21" s="22">
        <f t="shared" si="2"/>
        <v>0</v>
      </c>
      <c r="P21" s="18">
        <v>8524</v>
      </c>
      <c r="Q21" s="24">
        <f t="shared" si="3"/>
        <v>156407</v>
      </c>
      <c r="R21" s="25">
        <f t="shared" si="4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54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267</v>
      </c>
      <c r="D22" s="17">
        <v>8525</v>
      </c>
      <c r="E22" s="19">
        <v>45397</v>
      </c>
      <c r="F22" s="20">
        <v>45645</v>
      </c>
      <c r="G22" s="21">
        <v>145098</v>
      </c>
      <c r="H22" s="22">
        <v>0</v>
      </c>
      <c r="I22" s="22">
        <v>0</v>
      </c>
      <c r="J22" s="22">
        <v>145098</v>
      </c>
      <c r="K22" s="23">
        <v>0</v>
      </c>
      <c r="L22" s="22">
        <v>0</v>
      </c>
      <c r="M22" s="22">
        <v>0</v>
      </c>
      <c r="N22" s="22">
        <f t="shared" si="1"/>
        <v>145098</v>
      </c>
      <c r="O22" s="22">
        <f t="shared" si="2"/>
        <v>0</v>
      </c>
      <c r="P22" s="18">
        <v>8525</v>
      </c>
      <c r="Q22" s="24">
        <f t="shared" si="3"/>
        <v>145098</v>
      </c>
      <c r="R22" s="25">
        <f t="shared" si="4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54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266</v>
      </c>
      <c r="D23" s="17">
        <v>8526</v>
      </c>
      <c r="E23" s="19">
        <v>45399</v>
      </c>
      <c r="F23" s="20">
        <v>45645</v>
      </c>
      <c r="G23" s="21">
        <v>535866</v>
      </c>
      <c r="H23" s="22">
        <v>0</v>
      </c>
      <c r="I23" s="22">
        <v>0</v>
      </c>
      <c r="J23" s="22">
        <v>535866</v>
      </c>
      <c r="K23" s="23">
        <v>0</v>
      </c>
      <c r="L23" s="22">
        <v>0</v>
      </c>
      <c r="M23" s="22">
        <v>0</v>
      </c>
      <c r="N23" s="22">
        <f t="shared" si="1"/>
        <v>535866</v>
      </c>
      <c r="O23" s="22">
        <f t="shared" si="2"/>
        <v>0</v>
      </c>
      <c r="P23" s="18">
        <v>8526</v>
      </c>
      <c r="Q23" s="24">
        <f t="shared" si="3"/>
        <v>535866</v>
      </c>
      <c r="R23" s="25">
        <f t="shared" si="4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54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265</v>
      </c>
      <c r="D24" s="17">
        <v>8527</v>
      </c>
      <c r="E24" s="19">
        <v>45399</v>
      </c>
      <c r="F24" s="20">
        <v>45645</v>
      </c>
      <c r="G24" s="21">
        <v>166552</v>
      </c>
      <c r="H24" s="22">
        <v>0</v>
      </c>
      <c r="I24" s="22">
        <v>0</v>
      </c>
      <c r="J24" s="22">
        <v>166552</v>
      </c>
      <c r="K24" s="23">
        <v>0</v>
      </c>
      <c r="L24" s="22">
        <v>0</v>
      </c>
      <c r="M24" s="22">
        <v>0</v>
      </c>
      <c r="N24" s="22">
        <f t="shared" si="1"/>
        <v>166552</v>
      </c>
      <c r="O24" s="22">
        <f t="shared" si="2"/>
        <v>0</v>
      </c>
      <c r="P24" s="18">
        <v>8527</v>
      </c>
      <c r="Q24" s="24">
        <f t="shared" si="3"/>
        <v>166552</v>
      </c>
      <c r="R24" s="25">
        <f t="shared" si="4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54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264</v>
      </c>
      <c r="D25" s="17">
        <v>8528</v>
      </c>
      <c r="E25" s="19">
        <v>45401</v>
      </c>
      <c r="F25" s="20">
        <v>45645</v>
      </c>
      <c r="G25" s="21">
        <v>217427</v>
      </c>
      <c r="H25" s="22">
        <v>0</v>
      </c>
      <c r="I25" s="22">
        <v>0</v>
      </c>
      <c r="J25" s="22">
        <v>217427</v>
      </c>
      <c r="K25" s="23">
        <v>0</v>
      </c>
      <c r="L25" s="22">
        <v>0</v>
      </c>
      <c r="M25" s="22">
        <v>0</v>
      </c>
      <c r="N25" s="22">
        <f t="shared" si="1"/>
        <v>217427</v>
      </c>
      <c r="O25" s="22">
        <f t="shared" si="2"/>
        <v>0</v>
      </c>
      <c r="P25" s="18">
        <v>8528</v>
      </c>
      <c r="Q25" s="24">
        <f t="shared" si="3"/>
        <v>217427</v>
      </c>
      <c r="R25" s="25">
        <f t="shared" si="4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54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263</v>
      </c>
      <c r="D26" s="17">
        <v>8529</v>
      </c>
      <c r="E26" s="19">
        <v>45407</v>
      </c>
      <c r="F26" s="20">
        <v>45645</v>
      </c>
      <c r="G26" s="21">
        <v>146837</v>
      </c>
      <c r="H26" s="22">
        <v>0</v>
      </c>
      <c r="I26" s="22">
        <v>0</v>
      </c>
      <c r="J26" s="22">
        <v>146837</v>
      </c>
      <c r="K26" s="23">
        <v>0</v>
      </c>
      <c r="L26" s="22">
        <v>0</v>
      </c>
      <c r="M26" s="22">
        <v>0</v>
      </c>
      <c r="N26" s="22">
        <f t="shared" si="1"/>
        <v>146837</v>
      </c>
      <c r="O26" s="22">
        <f t="shared" si="2"/>
        <v>0</v>
      </c>
      <c r="P26" s="18">
        <v>8529</v>
      </c>
      <c r="Q26" s="24">
        <f t="shared" si="3"/>
        <v>146837</v>
      </c>
      <c r="R26" s="25">
        <f t="shared" si="4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54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262</v>
      </c>
      <c r="D27" s="17">
        <v>8530</v>
      </c>
      <c r="E27" s="19">
        <v>45407</v>
      </c>
      <c r="F27" s="20">
        <v>45645</v>
      </c>
      <c r="G27" s="21">
        <v>211453</v>
      </c>
      <c r="H27" s="22">
        <v>0</v>
      </c>
      <c r="I27" s="22">
        <v>0</v>
      </c>
      <c r="J27" s="22">
        <v>211453</v>
      </c>
      <c r="K27" s="23">
        <v>0</v>
      </c>
      <c r="L27" s="22">
        <v>0</v>
      </c>
      <c r="M27" s="22">
        <v>0</v>
      </c>
      <c r="N27" s="22">
        <f t="shared" si="1"/>
        <v>211453</v>
      </c>
      <c r="O27" s="22">
        <f t="shared" si="2"/>
        <v>0</v>
      </c>
      <c r="P27" s="18">
        <v>8530</v>
      </c>
      <c r="Q27" s="24">
        <f t="shared" si="3"/>
        <v>211453</v>
      </c>
      <c r="R27" s="25">
        <f t="shared" si="4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54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261</v>
      </c>
      <c r="D28" s="17">
        <v>8531</v>
      </c>
      <c r="E28" s="19">
        <v>45408</v>
      </c>
      <c r="F28" s="20">
        <v>45645</v>
      </c>
      <c r="G28" s="21">
        <v>150024</v>
      </c>
      <c r="H28" s="22">
        <v>0</v>
      </c>
      <c r="I28" s="22">
        <v>0</v>
      </c>
      <c r="J28" s="22">
        <v>150024</v>
      </c>
      <c r="K28" s="23">
        <v>0</v>
      </c>
      <c r="L28" s="22">
        <v>0</v>
      </c>
      <c r="M28" s="22">
        <v>0</v>
      </c>
      <c r="N28" s="22">
        <f t="shared" si="1"/>
        <v>150024</v>
      </c>
      <c r="O28" s="22">
        <f t="shared" si="2"/>
        <v>0</v>
      </c>
      <c r="P28" s="18">
        <v>8531</v>
      </c>
      <c r="Q28" s="24">
        <f t="shared" si="3"/>
        <v>150024</v>
      </c>
      <c r="R28" s="25">
        <f t="shared" si="4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54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260</v>
      </c>
      <c r="D29" s="17">
        <v>8532</v>
      </c>
      <c r="E29" s="19">
        <v>45408</v>
      </c>
      <c r="F29" s="20">
        <v>45645</v>
      </c>
      <c r="G29" s="21">
        <v>135665</v>
      </c>
      <c r="H29" s="22">
        <v>0</v>
      </c>
      <c r="I29" s="22">
        <v>0</v>
      </c>
      <c r="J29" s="22">
        <v>135665</v>
      </c>
      <c r="K29" s="23">
        <v>0</v>
      </c>
      <c r="L29" s="22">
        <v>0</v>
      </c>
      <c r="M29" s="22">
        <v>0</v>
      </c>
      <c r="N29" s="22">
        <f t="shared" si="1"/>
        <v>135665</v>
      </c>
      <c r="O29" s="22">
        <f t="shared" si="2"/>
        <v>0</v>
      </c>
      <c r="P29" s="18">
        <v>8532</v>
      </c>
      <c r="Q29" s="24">
        <f t="shared" si="3"/>
        <v>135665</v>
      </c>
      <c r="R29" s="25">
        <f t="shared" si="4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54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259</v>
      </c>
      <c r="D30" s="17">
        <v>8533</v>
      </c>
      <c r="E30" s="19">
        <v>45408</v>
      </c>
      <c r="F30" s="20">
        <v>45645</v>
      </c>
      <c r="G30" s="21">
        <v>141869</v>
      </c>
      <c r="H30" s="22">
        <v>0</v>
      </c>
      <c r="I30" s="22">
        <v>0</v>
      </c>
      <c r="J30" s="22">
        <v>141869</v>
      </c>
      <c r="K30" s="23">
        <v>0</v>
      </c>
      <c r="L30" s="22">
        <v>0</v>
      </c>
      <c r="M30" s="22">
        <v>0</v>
      </c>
      <c r="N30" s="22">
        <f t="shared" si="1"/>
        <v>141869</v>
      </c>
      <c r="O30" s="22">
        <f t="shared" si="2"/>
        <v>0</v>
      </c>
      <c r="P30" s="18">
        <v>8533</v>
      </c>
      <c r="Q30" s="24">
        <f t="shared" si="3"/>
        <v>141869</v>
      </c>
      <c r="R30" s="25">
        <f t="shared" si="4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54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258</v>
      </c>
      <c r="D31" s="17">
        <v>8534</v>
      </c>
      <c r="E31" s="19">
        <v>45410</v>
      </c>
      <c r="F31" s="20">
        <v>45645</v>
      </c>
      <c r="G31" s="21">
        <v>71748</v>
      </c>
      <c r="H31" s="22">
        <v>0</v>
      </c>
      <c r="I31" s="22">
        <v>0</v>
      </c>
      <c r="J31" s="22">
        <v>71748</v>
      </c>
      <c r="K31" s="23">
        <v>0</v>
      </c>
      <c r="L31" s="22">
        <v>0</v>
      </c>
      <c r="M31" s="22">
        <v>0</v>
      </c>
      <c r="N31" s="22">
        <f t="shared" si="1"/>
        <v>71748</v>
      </c>
      <c r="O31" s="22">
        <f t="shared" si="2"/>
        <v>0</v>
      </c>
      <c r="P31" s="18">
        <v>8534</v>
      </c>
      <c r="Q31" s="24">
        <f t="shared" si="3"/>
        <v>71748</v>
      </c>
      <c r="R31" s="25">
        <f t="shared" si="4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54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257</v>
      </c>
      <c r="D32" s="17">
        <v>8535</v>
      </c>
      <c r="E32" s="19">
        <v>45411</v>
      </c>
      <c r="F32" s="20">
        <v>45645</v>
      </c>
      <c r="G32" s="21">
        <v>130970</v>
      </c>
      <c r="H32" s="22">
        <v>0</v>
      </c>
      <c r="I32" s="22">
        <v>0</v>
      </c>
      <c r="J32" s="22">
        <v>130970</v>
      </c>
      <c r="K32" s="23">
        <v>0</v>
      </c>
      <c r="L32" s="22">
        <v>0</v>
      </c>
      <c r="M32" s="22">
        <v>0</v>
      </c>
      <c r="N32" s="22">
        <f t="shared" si="1"/>
        <v>130970</v>
      </c>
      <c r="O32" s="22">
        <f t="shared" si="2"/>
        <v>0</v>
      </c>
      <c r="P32" s="18">
        <v>8535</v>
      </c>
      <c r="Q32" s="24">
        <f t="shared" si="3"/>
        <v>130970</v>
      </c>
      <c r="R32" s="25">
        <f t="shared" si="4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54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256</v>
      </c>
      <c r="D33" s="17">
        <v>8744</v>
      </c>
      <c r="E33" s="19">
        <v>45413</v>
      </c>
      <c r="F33" s="20">
        <v>45645</v>
      </c>
      <c r="G33" s="21">
        <v>39521</v>
      </c>
      <c r="H33" s="22">
        <v>0</v>
      </c>
      <c r="I33" s="22">
        <v>0</v>
      </c>
      <c r="J33" s="22">
        <v>39521</v>
      </c>
      <c r="K33" s="23">
        <v>0</v>
      </c>
      <c r="L33" s="22">
        <v>0</v>
      </c>
      <c r="M33" s="22">
        <v>0</v>
      </c>
      <c r="N33" s="22">
        <f t="shared" si="1"/>
        <v>39521</v>
      </c>
      <c r="O33" s="22">
        <f t="shared" si="2"/>
        <v>0</v>
      </c>
      <c r="P33" s="18">
        <v>8744</v>
      </c>
      <c r="Q33" s="24">
        <f t="shared" si="3"/>
        <v>39521</v>
      </c>
      <c r="R33" s="25">
        <f t="shared" si="4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54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255</v>
      </c>
      <c r="D34" s="17">
        <v>8745</v>
      </c>
      <c r="E34" s="19">
        <v>45414</v>
      </c>
      <c r="F34" s="20">
        <v>45645</v>
      </c>
      <c r="G34" s="21">
        <v>5056</v>
      </c>
      <c r="H34" s="22">
        <v>0</v>
      </c>
      <c r="I34" s="22">
        <v>0</v>
      </c>
      <c r="J34" s="22">
        <v>5056</v>
      </c>
      <c r="K34" s="23">
        <v>0</v>
      </c>
      <c r="L34" s="22">
        <v>0</v>
      </c>
      <c r="M34" s="22">
        <v>0</v>
      </c>
      <c r="N34" s="22">
        <f t="shared" si="1"/>
        <v>5056</v>
      </c>
      <c r="O34" s="22">
        <f t="shared" si="2"/>
        <v>0</v>
      </c>
      <c r="P34" s="18">
        <v>8745</v>
      </c>
      <c r="Q34" s="24">
        <f t="shared" si="3"/>
        <v>5056</v>
      </c>
      <c r="R34" s="25">
        <f t="shared" si="4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54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254</v>
      </c>
      <c r="D35" s="17">
        <v>8759</v>
      </c>
      <c r="E35" s="19">
        <v>45423</v>
      </c>
      <c r="F35" s="20">
        <v>45645</v>
      </c>
      <c r="G35" s="21">
        <v>21307</v>
      </c>
      <c r="H35" s="22">
        <v>0</v>
      </c>
      <c r="I35" s="22">
        <v>0</v>
      </c>
      <c r="J35" s="22">
        <v>21307</v>
      </c>
      <c r="K35" s="23">
        <v>0</v>
      </c>
      <c r="L35" s="22">
        <v>0</v>
      </c>
      <c r="M35" s="22">
        <v>0</v>
      </c>
      <c r="N35" s="22">
        <f t="shared" si="1"/>
        <v>21307</v>
      </c>
      <c r="O35" s="22">
        <f t="shared" si="2"/>
        <v>0</v>
      </c>
      <c r="P35" s="18">
        <v>8759</v>
      </c>
      <c r="Q35" s="24">
        <f t="shared" si="3"/>
        <v>21307</v>
      </c>
      <c r="R35" s="25">
        <f t="shared" si="4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54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253</v>
      </c>
      <c r="D36" s="17">
        <v>8746</v>
      </c>
      <c r="E36" s="19">
        <v>45425</v>
      </c>
      <c r="F36" s="20">
        <v>45645</v>
      </c>
      <c r="G36" s="21">
        <v>6410</v>
      </c>
      <c r="H36" s="22">
        <v>0</v>
      </c>
      <c r="I36" s="22">
        <v>0</v>
      </c>
      <c r="J36" s="22">
        <v>6410</v>
      </c>
      <c r="K36" s="23">
        <v>0</v>
      </c>
      <c r="L36" s="22">
        <v>0</v>
      </c>
      <c r="M36" s="22">
        <v>0</v>
      </c>
      <c r="N36" s="22">
        <f t="shared" si="1"/>
        <v>6410</v>
      </c>
      <c r="O36" s="22">
        <f t="shared" si="2"/>
        <v>0</v>
      </c>
      <c r="P36" s="18">
        <v>8746</v>
      </c>
      <c r="Q36" s="24">
        <f t="shared" si="3"/>
        <v>6410</v>
      </c>
      <c r="R36" s="25">
        <f t="shared" si="4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54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252</v>
      </c>
      <c r="D37" s="17">
        <v>8760</v>
      </c>
      <c r="E37" s="19">
        <v>45426</v>
      </c>
      <c r="F37" s="20">
        <v>45645</v>
      </c>
      <c r="G37" s="21">
        <v>6047</v>
      </c>
      <c r="H37" s="22">
        <v>0</v>
      </c>
      <c r="I37" s="22">
        <v>0</v>
      </c>
      <c r="J37" s="22">
        <v>6047</v>
      </c>
      <c r="K37" s="23">
        <v>0</v>
      </c>
      <c r="L37" s="22">
        <v>0</v>
      </c>
      <c r="M37" s="22">
        <v>0</v>
      </c>
      <c r="N37" s="22">
        <f t="shared" si="1"/>
        <v>6047</v>
      </c>
      <c r="O37" s="22">
        <f t="shared" si="2"/>
        <v>0</v>
      </c>
      <c r="P37" s="18">
        <v>8760</v>
      </c>
      <c r="Q37" s="24">
        <f t="shared" si="3"/>
        <v>6047</v>
      </c>
      <c r="R37" s="25">
        <f t="shared" si="4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54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251</v>
      </c>
      <c r="D38" s="17">
        <v>8749</v>
      </c>
      <c r="E38" s="19">
        <v>45429</v>
      </c>
      <c r="F38" s="20">
        <v>45645</v>
      </c>
      <c r="G38" s="21">
        <v>22208</v>
      </c>
      <c r="H38" s="22">
        <v>0</v>
      </c>
      <c r="I38" s="22">
        <v>0</v>
      </c>
      <c r="J38" s="22">
        <v>22208</v>
      </c>
      <c r="K38" s="23">
        <v>0</v>
      </c>
      <c r="L38" s="22">
        <v>0</v>
      </c>
      <c r="M38" s="22">
        <v>0</v>
      </c>
      <c r="N38" s="22">
        <f t="shared" si="1"/>
        <v>22208</v>
      </c>
      <c r="O38" s="22">
        <f t="shared" si="2"/>
        <v>0</v>
      </c>
      <c r="P38" s="18">
        <v>8749</v>
      </c>
      <c r="Q38" s="24">
        <f t="shared" si="3"/>
        <v>22208</v>
      </c>
      <c r="R38" s="25">
        <f t="shared" si="4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54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250</v>
      </c>
      <c r="D39" s="17">
        <v>8753</v>
      </c>
      <c r="E39" s="19">
        <v>45433</v>
      </c>
      <c r="F39" s="20">
        <v>45645</v>
      </c>
      <c r="G39" s="21">
        <v>5284</v>
      </c>
      <c r="H39" s="22">
        <v>0</v>
      </c>
      <c r="I39" s="22">
        <v>0</v>
      </c>
      <c r="J39" s="22">
        <v>5284</v>
      </c>
      <c r="K39" s="23">
        <v>0</v>
      </c>
      <c r="L39" s="22">
        <v>0</v>
      </c>
      <c r="M39" s="22">
        <v>0</v>
      </c>
      <c r="N39" s="22">
        <f t="shared" si="1"/>
        <v>5284</v>
      </c>
      <c r="O39" s="22">
        <f t="shared" si="2"/>
        <v>0</v>
      </c>
      <c r="P39" s="18">
        <v>8753</v>
      </c>
      <c r="Q39" s="24">
        <f t="shared" si="3"/>
        <v>5284</v>
      </c>
      <c r="R39" s="25">
        <f t="shared" si="4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54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249</v>
      </c>
      <c r="D40" s="17">
        <v>8763</v>
      </c>
      <c r="E40" s="19">
        <v>45433</v>
      </c>
      <c r="F40" s="20">
        <v>45645</v>
      </c>
      <c r="G40" s="21">
        <v>118599</v>
      </c>
      <c r="H40" s="22">
        <v>0</v>
      </c>
      <c r="I40" s="22">
        <v>0</v>
      </c>
      <c r="J40" s="22">
        <v>118599</v>
      </c>
      <c r="K40" s="23">
        <v>0</v>
      </c>
      <c r="L40" s="22">
        <v>0</v>
      </c>
      <c r="M40" s="22">
        <v>0</v>
      </c>
      <c r="N40" s="22">
        <f t="shared" si="1"/>
        <v>118599</v>
      </c>
      <c r="O40" s="22">
        <f t="shared" si="2"/>
        <v>0</v>
      </c>
      <c r="P40" s="18">
        <v>8763</v>
      </c>
      <c r="Q40" s="24">
        <f t="shared" si="3"/>
        <v>118599</v>
      </c>
      <c r="R40" s="25">
        <f t="shared" si="4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54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248</v>
      </c>
      <c r="D41" s="17">
        <v>8754</v>
      </c>
      <c r="E41" s="19">
        <v>45434</v>
      </c>
      <c r="F41" s="20">
        <v>45645</v>
      </c>
      <c r="G41" s="21">
        <v>13628</v>
      </c>
      <c r="H41" s="22">
        <v>0</v>
      </c>
      <c r="I41" s="22">
        <v>0</v>
      </c>
      <c r="J41" s="22">
        <v>13628</v>
      </c>
      <c r="K41" s="23">
        <v>0</v>
      </c>
      <c r="L41" s="22">
        <v>0</v>
      </c>
      <c r="M41" s="22">
        <v>0</v>
      </c>
      <c r="N41" s="22">
        <f t="shared" si="1"/>
        <v>13628</v>
      </c>
      <c r="O41" s="22">
        <f t="shared" si="2"/>
        <v>0</v>
      </c>
      <c r="P41" s="18">
        <v>8754</v>
      </c>
      <c r="Q41" s="24">
        <f t="shared" si="3"/>
        <v>13628</v>
      </c>
      <c r="R41" s="25">
        <f t="shared" si="4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54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247</v>
      </c>
      <c r="D42" s="17">
        <v>8764</v>
      </c>
      <c r="E42" s="19">
        <v>45435</v>
      </c>
      <c r="F42" s="20">
        <v>45645</v>
      </c>
      <c r="G42" s="21">
        <v>13837</v>
      </c>
      <c r="H42" s="22">
        <v>0</v>
      </c>
      <c r="I42" s="22">
        <v>0</v>
      </c>
      <c r="J42" s="22">
        <v>13837</v>
      </c>
      <c r="K42" s="23">
        <v>0</v>
      </c>
      <c r="L42" s="22">
        <v>0</v>
      </c>
      <c r="M42" s="22">
        <v>0</v>
      </c>
      <c r="N42" s="22">
        <f t="shared" si="1"/>
        <v>13837</v>
      </c>
      <c r="O42" s="22">
        <f t="shared" si="2"/>
        <v>0</v>
      </c>
      <c r="P42" s="18">
        <v>8764</v>
      </c>
      <c r="Q42" s="24">
        <f t="shared" si="3"/>
        <v>13837</v>
      </c>
      <c r="R42" s="25">
        <f t="shared" si="4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54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246</v>
      </c>
      <c r="D43" s="17">
        <v>8765</v>
      </c>
      <c r="E43" s="19">
        <v>45437</v>
      </c>
      <c r="F43" s="20">
        <v>45645</v>
      </c>
      <c r="G43" s="21">
        <v>18872</v>
      </c>
      <c r="H43" s="22">
        <v>0</v>
      </c>
      <c r="I43" s="22">
        <v>0</v>
      </c>
      <c r="J43" s="22">
        <v>18872</v>
      </c>
      <c r="K43" s="23">
        <v>0</v>
      </c>
      <c r="L43" s="22">
        <v>0</v>
      </c>
      <c r="M43" s="22">
        <v>0</v>
      </c>
      <c r="N43" s="22">
        <f t="shared" si="1"/>
        <v>18872</v>
      </c>
      <c r="O43" s="22">
        <f t="shared" si="2"/>
        <v>0</v>
      </c>
      <c r="P43" s="18">
        <v>8765</v>
      </c>
      <c r="Q43" s="24">
        <f t="shared" si="3"/>
        <v>18872</v>
      </c>
      <c r="R43" s="25">
        <f t="shared" si="4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54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245</v>
      </c>
      <c r="D44" s="17">
        <v>8751</v>
      </c>
      <c r="E44" s="19">
        <v>45438</v>
      </c>
      <c r="F44" s="20">
        <v>45645</v>
      </c>
      <c r="G44" s="21">
        <v>24629</v>
      </c>
      <c r="H44" s="22">
        <v>0</v>
      </c>
      <c r="I44" s="22">
        <v>0</v>
      </c>
      <c r="J44" s="22">
        <v>24629</v>
      </c>
      <c r="K44" s="23">
        <v>0</v>
      </c>
      <c r="L44" s="22">
        <v>0</v>
      </c>
      <c r="M44" s="22">
        <v>0</v>
      </c>
      <c r="N44" s="22">
        <f t="shared" si="1"/>
        <v>24629</v>
      </c>
      <c r="O44" s="22">
        <f t="shared" si="2"/>
        <v>0</v>
      </c>
      <c r="P44" s="18">
        <v>8751</v>
      </c>
      <c r="Q44" s="24">
        <f t="shared" si="3"/>
        <v>24629</v>
      </c>
      <c r="R44" s="25">
        <f t="shared" si="4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54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244</v>
      </c>
      <c r="D45" s="17">
        <v>8767</v>
      </c>
      <c r="E45" s="19">
        <v>45441</v>
      </c>
      <c r="F45" s="20">
        <v>45645</v>
      </c>
      <c r="G45" s="21">
        <v>13561</v>
      </c>
      <c r="H45" s="22">
        <v>0</v>
      </c>
      <c r="I45" s="22">
        <v>0</v>
      </c>
      <c r="J45" s="22">
        <v>13561</v>
      </c>
      <c r="K45" s="23">
        <v>0</v>
      </c>
      <c r="L45" s="22">
        <v>0</v>
      </c>
      <c r="M45" s="22">
        <v>0</v>
      </c>
      <c r="N45" s="22">
        <f t="shared" si="1"/>
        <v>13561</v>
      </c>
      <c r="O45" s="22">
        <f t="shared" si="2"/>
        <v>0</v>
      </c>
      <c r="P45" s="18">
        <v>8767</v>
      </c>
      <c r="Q45" s="24">
        <f t="shared" si="3"/>
        <v>13561</v>
      </c>
      <c r="R45" s="25">
        <f t="shared" si="4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54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243</v>
      </c>
      <c r="D46" s="17">
        <v>8768</v>
      </c>
      <c r="E46" s="19">
        <v>45441</v>
      </c>
      <c r="F46" s="20">
        <v>45645</v>
      </c>
      <c r="G46" s="21">
        <v>21979</v>
      </c>
      <c r="H46" s="22">
        <v>0</v>
      </c>
      <c r="I46" s="22">
        <v>0</v>
      </c>
      <c r="J46" s="22">
        <v>21979</v>
      </c>
      <c r="K46" s="23">
        <v>0</v>
      </c>
      <c r="L46" s="22">
        <v>0</v>
      </c>
      <c r="M46" s="22">
        <v>0</v>
      </c>
      <c r="N46" s="22">
        <f t="shared" si="1"/>
        <v>21979</v>
      </c>
      <c r="O46" s="22">
        <f t="shared" si="2"/>
        <v>0</v>
      </c>
      <c r="P46" s="18">
        <v>8768</v>
      </c>
      <c r="Q46" s="24">
        <f t="shared" si="3"/>
        <v>21979</v>
      </c>
      <c r="R46" s="25">
        <f t="shared" si="4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54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242</v>
      </c>
      <c r="D47" s="17">
        <v>8769</v>
      </c>
      <c r="E47" s="19">
        <v>45442</v>
      </c>
      <c r="F47" s="20">
        <v>45645</v>
      </c>
      <c r="G47" s="21">
        <v>14384</v>
      </c>
      <c r="H47" s="22">
        <v>0</v>
      </c>
      <c r="I47" s="22">
        <v>0</v>
      </c>
      <c r="J47" s="22">
        <v>14384</v>
      </c>
      <c r="K47" s="23">
        <v>0</v>
      </c>
      <c r="L47" s="22">
        <v>0</v>
      </c>
      <c r="M47" s="22">
        <v>0</v>
      </c>
      <c r="N47" s="22">
        <f t="shared" si="1"/>
        <v>14384</v>
      </c>
      <c r="O47" s="22">
        <f t="shared" si="2"/>
        <v>0</v>
      </c>
      <c r="P47" s="18">
        <v>8769</v>
      </c>
      <c r="Q47" s="24">
        <f t="shared" si="3"/>
        <v>14384</v>
      </c>
      <c r="R47" s="25">
        <f t="shared" si="4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54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241</v>
      </c>
      <c r="D48" s="17">
        <v>8770</v>
      </c>
      <c r="E48" s="19">
        <v>45442</v>
      </c>
      <c r="F48" s="20">
        <v>45645</v>
      </c>
      <c r="G48" s="21">
        <v>13914</v>
      </c>
      <c r="H48" s="22">
        <v>0</v>
      </c>
      <c r="I48" s="22">
        <v>0</v>
      </c>
      <c r="J48" s="22">
        <v>13914</v>
      </c>
      <c r="K48" s="23">
        <v>0</v>
      </c>
      <c r="L48" s="22">
        <v>0</v>
      </c>
      <c r="M48" s="22">
        <v>0</v>
      </c>
      <c r="N48" s="22">
        <f t="shared" si="1"/>
        <v>13914</v>
      </c>
      <c r="O48" s="22">
        <f t="shared" si="2"/>
        <v>0</v>
      </c>
      <c r="P48" s="18">
        <v>8770</v>
      </c>
      <c r="Q48" s="24">
        <f t="shared" si="3"/>
        <v>13914</v>
      </c>
      <c r="R48" s="25">
        <f t="shared" si="4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54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240</v>
      </c>
      <c r="D49" s="17">
        <v>8368</v>
      </c>
      <c r="E49" s="19">
        <v>45448</v>
      </c>
      <c r="F49" s="20">
        <v>45524</v>
      </c>
      <c r="G49" s="21">
        <v>71706</v>
      </c>
      <c r="H49" s="22">
        <v>0</v>
      </c>
      <c r="I49" s="22">
        <v>0</v>
      </c>
      <c r="J49" s="22">
        <v>0</v>
      </c>
      <c r="K49" s="23">
        <v>71706</v>
      </c>
      <c r="L49" s="22">
        <v>0</v>
      </c>
      <c r="M49" s="22">
        <v>0</v>
      </c>
      <c r="N49" s="22">
        <f t="shared" si="1"/>
        <v>71706</v>
      </c>
      <c r="O49" s="22">
        <f t="shared" si="2"/>
        <v>0</v>
      </c>
      <c r="P49" s="18">
        <v>8368</v>
      </c>
      <c r="Q49" s="24">
        <f t="shared" si="3"/>
        <v>71706</v>
      </c>
      <c r="R49" s="25">
        <f t="shared" si="4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54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239</v>
      </c>
      <c r="D50" s="17">
        <v>8370</v>
      </c>
      <c r="E50" s="19">
        <v>45457</v>
      </c>
      <c r="F50" s="20">
        <v>45524</v>
      </c>
      <c r="G50" s="21">
        <v>146317</v>
      </c>
      <c r="H50" s="22">
        <v>0</v>
      </c>
      <c r="I50" s="22">
        <v>0</v>
      </c>
      <c r="J50" s="22">
        <v>0</v>
      </c>
      <c r="K50" s="23">
        <v>146317</v>
      </c>
      <c r="L50" s="22">
        <v>0</v>
      </c>
      <c r="M50" s="22">
        <v>0</v>
      </c>
      <c r="N50" s="22">
        <f t="shared" si="1"/>
        <v>146317</v>
      </c>
      <c r="O50" s="22">
        <f t="shared" si="2"/>
        <v>0</v>
      </c>
      <c r="P50" s="18">
        <v>8370</v>
      </c>
      <c r="Q50" s="24">
        <f t="shared" si="3"/>
        <v>146317</v>
      </c>
      <c r="R50" s="25">
        <f t="shared" si="4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54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238</v>
      </c>
      <c r="D51" s="17">
        <v>8371</v>
      </c>
      <c r="E51" s="19">
        <v>45460</v>
      </c>
      <c r="F51" s="20">
        <v>45524</v>
      </c>
      <c r="G51" s="21">
        <v>541402</v>
      </c>
      <c r="H51" s="22">
        <v>0</v>
      </c>
      <c r="I51" s="22">
        <v>0</v>
      </c>
      <c r="J51" s="22">
        <v>541402</v>
      </c>
      <c r="K51" s="23">
        <v>0</v>
      </c>
      <c r="L51" s="22">
        <v>0</v>
      </c>
      <c r="M51" s="22">
        <v>0</v>
      </c>
      <c r="N51" s="22">
        <f t="shared" si="1"/>
        <v>541402</v>
      </c>
      <c r="O51" s="22">
        <f t="shared" si="2"/>
        <v>0</v>
      </c>
      <c r="P51" s="18">
        <v>8371</v>
      </c>
      <c r="Q51" s="24">
        <f t="shared" si="3"/>
        <v>541402</v>
      </c>
      <c r="R51" s="25">
        <f t="shared" si="4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54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237</v>
      </c>
      <c r="D52" s="17">
        <v>8372</v>
      </c>
      <c r="E52" s="19">
        <v>45460</v>
      </c>
      <c r="F52" s="20">
        <v>45524</v>
      </c>
      <c r="G52" s="21">
        <v>147881</v>
      </c>
      <c r="H52" s="22">
        <v>0</v>
      </c>
      <c r="I52" s="22">
        <v>0</v>
      </c>
      <c r="J52" s="22">
        <v>147881</v>
      </c>
      <c r="K52" s="23">
        <v>0</v>
      </c>
      <c r="L52" s="22">
        <v>0</v>
      </c>
      <c r="M52" s="22">
        <v>0</v>
      </c>
      <c r="N52" s="22">
        <f t="shared" si="1"/>
        <v>147881</v>
      </c>
      <c r="O52" s="22">
        <f t="shared" si="2"/>
        <v>0</v>
      </c>
      <c r="P52" s="18">
        <v>8372</v>
      </c>
      <c r="Q52" s="24">
        <f t="shared" si="3"/>
        <v>147881</v>
      </c>
      <c r="R52" s="25">
        <f t="shared" si="4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54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236</v>
      </c>
      <c r="D53" s="17">
        <v>8391</v>
      </c>
      <c r="E53" s="19">
        <v>45460</v>
      </c>
      <c r="F53" s="20">
        <v>45527</v>
      </c>
      <c r="G53" s="21">
        <v>143552</v>
      </c>
      <c r="H53" s="22">
        <v>0</v>
      </c>
      <c r="I53" s="22">
        <v>0</v>
      </c>
      <c r="J53" s="22">
        <v>0</v>
      </c>
      <c r="K53" s="23">
        <v>143552</v>
      </c>
      <c r="L53" s="22">
        <v>0</v>
      </c>
      <c r="M53" s="22">
        <v>0</v>
      </c>
      <c r="N53" s="22">
        <f t="shared" si="1"/>
        <v>143552</v>
      </c>
      <c r="O53" s="22">
        <f t="shared" si="2"/>
        <v>0</v>
      </c>
      <c r="P53" s="18">
        <v>8391</v>
      </c>
      <c r="Q53" s="24">
        <f t="shared" si="3"/>
        <v>143552</v>
      </c>
      <c r="R53" s="25">
        <f t="shared" si="4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54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235</v>
      </c>
      <c r="D54" s="17">
        <v>8373</v>
      </c>
      <c r="E54" s="19">
        <v>45462</v>
      </c>
      <c r="F54" s="20">
        <v>45524</v>
      </c>
      <c r="G54" s="21">
        <v>704566</v>
      </c>
      <c r="H54" s="22">
        <v>0</v>
      </c>
      <c r="I54" s="22">
        <v>0</v>
      </c>
      <c r="J54" s="22">
        <v>704566</v>
      </c>
      <c r="K54" s="23">
        <v>0</v>
      </c>
      <c r="L54" s="22">
        <v>0</v>
      </c>
      <c r="M54" s="22">
        <v>0</v>
      </c>
      <c r="N54" s="22">
        <f t="shared" si="1"/>
        <v>704566</v>
      </c>
      <c r="O54" s="22">
        <f t="shared" si="2"/>
        <v>0</v>
      </c>
      <c r="P54" s="18">
        <v>8373</v>
      </c>
      <c r="Q54" s="24">
        <f t="shared" si="3"/>
        <v>704566</v>
      </c>
      <c r="R54" s="25">
        <f t="shared" si="4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54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234</v>
      </c>
      <c r="D55" s="17">
        <v>8389</v>
      </c>
      <c r="E55" s="19">
        <v>45463</v>
      </c>
      <c r="F55" s="20">
        <v>45527</v>
      </c>
      <c r="G55" s="21">
        <v>139177</v>
      </c>
      <c r="H55" s="22">
        <v>0</v>
      </c>
      <c r="I55" s="22">
        <v>0</v>
      </c>
      <c r="J55" s="22">
        <v>139177</v>
      </c>
      <c r="K55" s="23">
        <v>0</v>
      </c>
      <c r="L55" s="22">
        <v>0</v>
      </c>
      <c r="M55" s="22">
        <v>0</v>
      </c>
      <c r="N55" s="22">
        <f t="shared" si="1"/>
        <v>139177</v>
      </c>
      <c r="O55" s="22">
        <f t="shared" si="2"/>
        <v>0</v>
      </c>
      <c r="P55" s="18">
        <v>8389</v>
      </c>
      <c r="Q55" s="24">
        <f t="shared" si="3"/>
        <v>139177</v>
      </c>
      <c r="R55" s="25">
        <f t="shared" si="4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54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233</v>
      </c>
      <c r="D56" s="17">
        <v>8374</v>
      </c>
      <c r="E56" s="19">
        <v>45464</v>
      </c>
      <c r="F56" s="20">
        <v>45524</v>
      </c>
      <c r="G56" s="21">
        <v>181893</v>
      </c>
      <c r="H56" s="22">
        <v>0</v>
      </c>
      <c r="I56" s="22">
        <v>0</v>
      </c>
      <c r="J56" s="22">
        <v>181893</v>
      </c>
      <c r="K56" s="23">
        <v>0</v>
      </c>
      <c r="L56" s="22">
        <v>0</v>
      </c>
      <c r="M56" s="22">
        <v>0</v>
      </c>
      <c r="N56" s="22">
        <f t="shared" si="1"/>
        <v>181893</v>
      </c>
      <c r="O56" s="22">
        <f t="shared" si="2"/>
        <v>0</v>
      </c>
      <c r="P56" s="18">
        <v>8374</v>
      </c>
      <c r="Q56" s="24">
        <f t="shared" si="3"/>
        <v>181893</v>
      </c>
      <c r="R56" s="25">
        <f t="shared" si="4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54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232</v>
      </c>
      <c r="D57" s="17">
        <v>8375</v>
      </c>
      <c r="E57" s="19">
        <v>45465</v>
      </c>
      <c r="F57" s="20">
        <v>45524</v>
      </c>
      <c r="G57" s="21">
        <v>147738</v>
      </c>
      <c r="H57" s="22">
        <v>0</v>
      </c>
      <c r="I57" s="22">
        <v>0</v>
      </c>
      <c r="J57" s="22">
        <v>147738</v>
      </c>
      <c r="K57" s="23">
        <v>0</v>
      </c>
      <c r="L57" s="22">
        <v>0</v>
      </c>
      <c r="M57" s="22">
        <v>0</v>
      </c>
      <c r="N57" s="22">
        <f t="shared" si="1"/>
        <v>147738</v>
      </c>
      <c r="O57" s="22">
        <f t="shared" si="2"/>
        <v>0</v>
      </c>
      <c r="P57" s="18">
        <v>8375</v>
      </c>
      <c r="Q57" s="24">
        <f t="shared" si="3"/>
        <v>147738</v>
      </c>
      <c r="R57" s="25">
        <f t="shared" si="4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54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231</v>
      </c>
      <c r="D58" s="17">
        <v>8376</v>
      </c>
      <c r="E58" s="19">
        <v>45467</v>
      </c>
      <c r="F58" s="20">
        <v>45524</v>
      </c>
      <c r="G58" s="21">
        <v>132610</v>
      </c>
      <c r="H58" s="22">
        <v>0</v>
      </c>
      <c r="I58" s="22">
        <v>0</v>
      </c>
      <c r="J58" s="22">
        <v>0</v>
      </c>
      <c r="K58" s="23">
        <v>132610</v>
      </c>
      <c r="L58" s="22">
        <v>0</v>
      </c>
      <c r="M58" s="22">
        <v>0</v>
      </c>
      <c r="N58" s="22">
        <f t="shared" si="1"/>
        <v>132610</v>
      </c>
      <c r="O58" s="22">
        <f t="shared" si="2"/>
        <v>0</v>
      </c>
      <c r="P58" s="18">
        <v>8376</v>
      </c>
      <c r="Q58" s="24">
        <f t="shared" si="3"/>
        <v>132610</v>
      </c>
      <c r="R58" s="25">
        <f t="shared" si="4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54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230</v>
      </c>
      <c r="D59" s="17">
        <v>8412</v>
      </c>
      <c r="E59" s="19">
        <v>45477</v>
      </c>
      <c r="F59" s="20">
        <v>45538</v>
      </c>
      <c r="G59" s="21">
        <v>142871</v>
      </c>
      <c r="H59" s="22">
        <v>0</v>
      </c>
      <c r="I59" s="22">
        <v>0</v>
      </c>
      <c r="J59" s="22">
        <v>0</v>
      </c>
      <c r="K59" s="23">
        <v>142871</v>
      </c>
      <c r="L59" s="22">
        <v>0</v>
      </c>
      <c r="M59" s="22">
        <v>0</v>
      </c>
      <c r="N59" s="22">
        <f t="shared" si="1"/>
        <v>142871</v>
      </c>
      <c r="O59" s="22">
        <f t="shared" si="2"/>
        <v>0</v>
      </c>
      <c r="P59" s="18">
        <v>8412</v>
      </c>
      <c r="Q59" s="24">
        <f t="shared" si="3"/>
        <v>142871</v>
      </c>
      <c r="R59" s="25">
        <f t="shared" si="4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54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229</v>
      </c>
      <c r="D60" s="17">
        <v>8413</v>
      </c>
      <c r="E60" s="19">
        <v>45478</v>
      </c>
      <c r="F60" s="20">
        <v>45538</v>
      </c>
      <c r="G60" s="21">
        <v>13125</v>
      </c>
      <c r="H60" s="22">
        <v>0</v>
      </c>
      <c r="I60" s="22">
        <v>0</v>
      </c>
      <c r="J60" s="22">
        <v>0</v>
      </c>
      <c r="K60" s="23">
        <v>13125</v>
      </c>
      <c r="L60" s="22">
        <v>0</v>
      </c>
      <c r="M60" s="22">
        <v>0</v>
      </c>
      <c r="N60" s="22">
        <f t="shared" si="1"/>
        <v>13125</v>
      </c>
      <c r="O60" s="22">
        <f t="shared" si="2"/>
        <v>0</v>
      </c>
      <c r="P60" s="18">
        <v>8413</v>
      </c>
      <c r="Q60" s="24">
        <f t="shared" si="3"/>
        <v>13125</v>
      </c>
      <c r="R60" s="25">
        <f t="shared" si="4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54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228</v>
      </c>
      <c r="D61" s="17">
        <v>8414</v>
      </c>
      <c r="E61" s="19">
        <v>45479</v>
      </c>
      <c r="F61" s="20">
        <v>45538</v>
      </c>
      <c r="G61" s="21">
        <v>223065</v>
      </c>
      <c r="H61" s="22">
        <v>0</v>
      </c>
      <c r="I61" s="22">
        <v>0</v>
      </c>
      <c r="J61" s="22">
        <v>0</v>
      </c>
      <c r="K61" s="23">
        <v>223065</v>
      </c>
      <c r="L61" s="22">
        <v>0</v>
      </c>
      <c r="M61" s="22">
        <v>0</v>
      </c>
      <c r="N61" s="22">
        <f t="shared" si="1"/>
        <v>223065</v>
      </c>
      <c r="O61" s="22">
        <f t="shared" si="2"/>
        <v>0</v>
      </c>
      <c r="P61" s="18">
        <v>8414</v>
      </c>
      <c r="Q61" s="24">
        <f t="shared" si="3"/>
        <v>223065</v>
      </c>
      <c r="R61" s="25">
        <f t="shared" si="4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54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227</v>
      </c>
      <c r="D62" s="17">
        <v>8415</v>
      </c>
      <c r="E62" s="19">
        <v>45479</v>
      </c>
      <c r="F62" s="20">
        <v>45538</v>
      </c>
      <c r="G62" s="21">
        <v>150876</v>
      </c>
      <c r="H62" s="22">
        <v>0</v>
      </c>
      <c r="I62" s="22">
        <v>0</v>
      </c>
      <c r="J62" s="22">
        <v>0</v>
      </c>
      <c r="K62" s="23">
        <v>150876</v>
      </c>
      <c r="L62" s="22">
        <v>0</v>
      </c>
      <c r="M62" s="22">
        <v>0</v>
      </c>
      <c r="N62" s="22">
        <f t="shared" si="1"/>
        <v>150876</v>
      </c>
      <c r="O62" s="22">
        <f t="shared" si="2"/>
        <v>0</v>
      </c>
      <c r="P62" s="18">
        <v>8415</v>
      </c>
      <c r="Q62" s="24">
        <f t="shared" si="3"/>
        <v>150876</v>
      </c>
      <c r="R62" s="25">
        <f t="shared" si="4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54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226</v>
      </c>
      <c r="D63" s="17">
        <v>8402</v>
      </c>
      <c r="E63" s="19">
        <v>45481</v>
      </c>
      <c r="F63" s="20">
        <v>45533</v>
      </c>
      <c r="G63" s="21">
        <v>130539</v>
      </c>
      <c r="H63" s="22">
        <v>0</v>
      </c>
      <c r="I63" s="22">
        <v>0</v>
      </c>
      <c r="J63" s="22">
        <v>0</v>
      </c>
      <c r="K63" s="23">
        <v>130539</v>
      </c>
      <c r="L63" s="22">
        <v>0</v>
      </c>
      <c r="M63" s="22">
        <v>0</v>
      </c>
      <c r="N63" s="22">
        <f t="shared" si="1"/>
        <v>130539</v>
      </c>
      <c r="O63" s="22">
        <f t="shared" si="2"/>
        <v>0</v>
      </c>
      <c r="P63" s="18">
        <v>8402</v>
      </c>
      <c r="Q63" s="24">
        <f t="shared" si="3"/>
        <v>130539</v>
      </c>
      <c r="R63" s="25">
        <f t="shared" si="4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54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225</v>
      </c>
      <c r="D64" s="17">
        <v>8416</v>
      </c>
      <c r="E64" s="19">
        <v>45481</v>
      </c>
      <c r="F64" s="20">
        <v>45538</v>
      </c>
      <c r="G64" s="21">
        <v>524900</v>
      </c>
      <c r="H64" s="22">
        <v>0</v>
      </c>
      <c r="I64" s="22">
        <v>0</v>
      </c>
      <c r="J64" s="22">
        <v>0</v>
      </c>
      <c r="K64" s="23">
        <v>524900</v>
      </c>
      <c r="L64" s="22">
        <v>0</v>
      </c>
      <c r="M64" s="22">
        <v>0</v>
      </c>
      <c r="N64" s="22">
        <f t="shared" si="1"/>
        <v>524900</v>
      </c>
      <c r="O64" s="22">
        <f t="shared" si="2"/>
        <v>0</v>
      </c>
      <c r="P64" s="18">
        <v>8416</v>
      </c>
      <c r="Q64" s="24">
        <f t="shared" si="3"/>
        <v>524900</v>
      </c>
      <c r="R64" s="25">
        <f t="shared" si="4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54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224</v>
      </c>
      <c r="D65" s="17">
        <v>8417</v>
      </c>
      <c r="E65" s="19">
        <v>45483</v>
      </c>
      <c r="F65" s="20">
        <v>45538</v>
      </c>
      <c r="G65" s="21">
        <v>476408</v>
      </c>
      <c r="H65" s="22">
        <v>0</v>
      </c>
      <c r="I65" s="22">
        <v>0</v>
      </c>
      <c r="J65" s="22">
        <v>0</v>
      </c>
      <c r="K65" s="23">
        <v>476408</v>
      </c>
      <c r="L65" s="22">
        <v>0</v>
      </c>
      <c r="M65" s="22">
        <v>0</v>
      </c>
      <c r="N65" s="22">
        <f t="shared" si="1"/>
        <v>476408</v>
      </c>
      <c r="O65" s="22">
        <f t="shared" si="2"/>
        <v>0</v>
      </c>
      <c r="P65" s="18">
        <v>8417</v>
      </c>
      <c r="Q65" s="24">
        <f t="shared" si="3"/>
        <v>476408</v>
      </c>
      <c r="R65" s="25">
        <f t="shared" si="4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54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223</v>
      </c>
      <c r="D66" s="17">
        <v>8418</v>
      </c>
      <c r="E66" s="19">
        <v>45484</v>
      </c>
      <c r="F66" s="20">
        <v>45538</v>
      </c>
      <c r="G66" s="21">
        <v>14347</v>
      </c>
      <c r="H66" s="22">
        <v>0</v>
      </c>
      <c r="I66" s="22">
        <v>0</v>
      </c>
      <c r="J66" s="22">
        <v>0</v>
      </c>
      <c r="K66" s="23">
        <v>14347</v>
      </c>
      <c r="L66" s="22">
        <v>0</v>
      </c>
      <c r="M66" s="22">
        <v>0</v>
      </c>
      <c r="N66" s="22">
        <f t="shared" si="1"/>
        <v>14347</v>
      </c>
      <c r="O66" s="22">
        <f t="shared" si="2"/>
        <v>0</v>
      </c>
      <c r="P66" s="18">
        <v>8418</v>
      </c>
      <c r="Q66" s="24">
        <f t="shared" si="3"/>
        <v>14347</v>
      </c>
      <c r="R66" s="25">
        <f t="shared" si="4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54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222</v>
      </c>
      <c r="D67" s="17">
        <v>8419</v>
      </c>
      <c r="E67" s="19">
        <v>45484</v>
      </c>
      <c r="F67" s="20">
        <v>45538</v>
      </c>
      <c r="G67" s="21">
        <v>31337</v>
      </c>
      <c r="H67" s="22">
        <v>0</v>
      </c>
      <c r="I67" s="22">
        <v>0</v>
      </c>
      <c r="J67" s="22">
        <v>0</v>
      </c>
      <c r="K67" s="23">
        <v>31337</v>
      </c>
      <c r="L67" s="22">
        <v>0</v>
      </c>
      <c r="M67" s="22">
        <v>0</v>
      </c>
      <c r="N67" s="22">
        <f t="shared" si="1"/>
        <v>31337</v>
      </c>
      <c r="O67" s="22">
        <f t="shared" si="2"/>
        <v>0</v>
      </c>
      <c r="P67" s="18">
        <v>8419</v>
      </c>
      <c r="Q67" s="24">
        <f t="shared" si="3"/>
        <v>31337</v>
      </c>
      <c r="R67" s="25">
        <f t="shared" si="4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54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221</v>
      </c>
      <c r="D68" s="17">
        <v>8420</v>
      </c>
      <c r="E68" s="19">
        <v>45487</v>
      </c>
      <c r="F68" s="20">
        <v>45538</v>
      </c>
      <c r="G68" s="21">
        <v>354332</v>
      </c>
      <c r="H68" s="22">
        <v>0</v>
      </c>
      <c r="I68" s="22">
        <v>0</v>
      </c>
      <c r="J68" s="22">
        <v>0.34000000002561137</v>
      </c>
      <c r="K68" s="23">
        <v>354331.66</v>
      </c>
      <c r="L68" s="22">
        <v>0</v>
      </c>
      <c r="M68" s="22">
        <v>0</v>
      </c>
      <c r="N68" s="22">
        <f t="shared" si="1"/>
        <v>354332</v>
      </c>
      <c r="O68" s="22">
        <f t="shared" si="2"/>
        <v>0</v>
      </c>
      <c r="P68" s="18">
        <v>8420</v>
      </c>
      <c r="Q68" s="24">
        <f t="shared" si="3"/>
        <v>354332</v>
      </c>
      <c r="R68" s="25">
        <f t="shared" si="4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54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220</v>
      </c>
      <c r="D69" s="17">
        <v>8403</v>
      </c>
      <c r="E69" s="19">
        <v>45489</v>
      </c>
      <c r="F69" s="20">
        <v>45533</v>
      </c>
      <c r="G69" s="21">
        <v>531181</v>
      </c>
      <c r="H69" s="22">
        <v>0</v>
      </c>
      <c r="I69" s="22">
        <v>0</v>
      </c>
      <c r="J69" s="22">
        <v>531181</v>
      </c>
      <c r="K69" s="23">
        <v>0</v>
      </c>
      <c r="L69" s="22">
        <v>0</v>
      </c>
      <c r="M69" s="22">
        <v>0</v>
      </c>
      <c r="N69" s="22">
        <f t="shared" si="1"/>
        <v>531181</v>
      </c>
      <c r="O69" s="22">
        <f t="shared" si="2"/>
        <v>0</v>
      </c>
      <c r="P69" s="18">
        <v>8403</v>
      </c>
      <c r="Q69" s="24">
        <f t="shared" si="3"/>
        <v>531181</v>
      </c>
      <c r="R69" s="25">
        <f t="shared" si="4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54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219</v>
      </c>
      <c r="D70" s="17">
        <v>8421</v>
      </c>
      <c r="E70" s="19">
        <v>45489</v>
      </c>
      <c r="F70" s="20">
        <v>45538</v>
      </c>
      <c r="G70" s="21">
        <v>11360</v>
      </c>
      <c r="H70" s="22">
        <v>0</v>
      </c>
      <c r="I70" s="22">
        <v>0</v>
      </c>
      <c r="J70" s="22">
        <v>0</v>
      </c>
      <c r="K70" s="23">
        <v>11360</v>
      </c>
      <c r="L70" s="22">
        <v>0</v>
      </c>
      <c r="M70" s="22">
        <v>0</v>
      </c>
      <c r="N70" s="22">
        <f t="shared" si="1"/>
        <v>11360</v>
      </c>
      <c r="O70" s="22">
        <f t="shared" si="2"/>
        <v>0</v>
      </c>
      <c r="P70" s="18">
        <v>8421</v>
      </c>
      <c r="Q70" s="24">
        <f t="shared" si="3"/>
        <v>11360</v>
      </c>
      <c r="R70" s="25">
        <f t="shared" si="4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54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218</v>
      </c>
      <c r="D71" s="17">
        <v>8423</v>
      </c>
      <c r="E71" s="19">
        <v>45490</v>
      </c>
      <c r="F71" s="20">
        <v>45538</v>
      </c>
      <c r="G71" s="21">
        <v>198688</v>
      </c>
      <c r="H71" s="22">
        <v>0</v>
      </c>
      <c r="I71" s="22">
        <v>0</v>
      </c>
      <c r="J71" s="22">
        <v>0</v>
      </c>
      <c r="K71" s="23">
        <v>198688</v>
      </c>
      <c r="L71" s="22">
        <v>0</v>
      </c>
      <c r="M71" s="22">
        <v>0</v>
      </c>
      <c r="N71" s="22">
        <f t="shared" si="1"/>
        <v>198688</v>
      </c>
      <c r="O71" s="22">
        <f t="shared" si="2"/>
        <v>0</v>
      </c>
      <c r="P71" s="18">
        <v>8423</v>
      </c>
      <c r="Q71" s="24">
        <f t="shared" si="3"/>
        <v>198688</v>
      </c>
      <c r="R71" s="25">
        <f t="shared" si="4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54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217</v>
      </c>
      <c r="D72" s="17">
        <v>8424</v>
      </c>
      <c r="E72" s="19">
        <v>45490</v>
      </c>
      <c r="F72" s="20">
        <v>45538</v>
      </c>
      <c r="G72" s="21">
        <v>139562</v>
      </c>
      <c r="H72" s="22">
        <v>0</v>
      </c>
      <c r="I72" s="22">
        <v>0</v>
      </c>
      <c r="J72" s="22">
        <v>0</v>
      </c>
      <c r="K72" s="23">
        <v>139562</v>
      </c>
      <c r="L72" s="22">
        <v>0</v>
      </c>
      <c r="M72" s="22">
        <v>0</v>
      </c>
      <c r="N72" s="22">
        <f t="shared" si="1"/>
        <v>139562</v>
      </c>
      <c r="O72" s="22">
        <f t="shared" si="2"/>
        <v>0</v>
      </c>
      <c r="P72" s="18">
        <v>8424</v>
      </c>
      <c r="Q72" s="24">
        <f t="shared" si="3"/>
        <v>139562</v>
      </c>
      <c r="R72" s="25">
        <f t="shared" si="4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54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216</v>
      </c>
      <c r="D73" s="17">
        <v>8425</v>
      </c>
      <c r="E73" s="19">
        <v>45490</v>
      </c>
      <c r="F73" s="20">
        <v>45538</v>
      </c>
      <c r="G73" s="21">
        <v>62769</v>
      </c>
      <c r="H73" s="22">
        <v>0</v>
      </c>
      <c r="I73" s="22">
        <v>0</v>
      </c>
      <c r="J73" s="22">
        <v>0</v>
      </c>
      <c r="K73" s="23">
        <v>62769</v>
      </c>
      <c r="L73" s="22">
        <v>0</v>
      </c>
      <c r="M73" s="22">
        <v>0</v>
      </c>
      <c r="N73" s="22">
        <f t="shared" si="1"/>
        <v>62769</v>
      </c>
      <c r="O73" s="22">
        <f t="shared" si="2"/>
        <v>0</v>
      </c>
      <c r="P73" s="18">
        <v>8425</v>
      </c>
      <c r="Q73" s="24">
        <f t="shared" si="3"/>
        <v>62769</v>
      </c>
      <c r="R73" s="25">
        <f t="shared" si="4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54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215</v>
      </c>
      <c r="D74" s="17">
        <v>8404</v>
      </c>
      <c r="E74" s="19">
        <v>45492</v>
      </c>
      <c r="F74" s="20">
        <v>45533</v>
      </c>
      <c r="G74" s="21">
        <v>138549</v>
      </c>
      <c r="H74" s="22">
        <v>0</v>
      </c>
      <c r="I74" s="22">
        <v>0</v>
      </c>
      <c r="J74" s="22">
        <v>138549</v>
      </c>
      <c r="K74" s="23">
        <v>0</v>
      </c>
      <c r="L74" s="22">
        <v>0</v>
      </c>
      <c r="M74" s="22">
        <v>0</v>
      </c>
      <c r="N74" s="22">
        <f t="shared" si="1"/>
        <v>138549</v>
      </c>
      <c r="O74" s="22">
        <f t="shared" si="2"/>
        <v>0</v>
      </c>
      <c r="P74" s="18">
        <v>8404</v>
      </c>
      <c r="Q74" s="24">
        <f t="shared" si="3"/>
        <v>138549</v>
      </c>
      <c r="R74" s="25">
        <f t="shared" si="4"/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54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214</v>
      </c>
      <c r="D75" s="17">
        <v>8426</v>
      </c>
      <c r="E75" s="19">
        <v>45492</v>
      </c>
      <c r="F75" s="20">
        <v>45538</v>
      </c>
      <c r="G75" s="21">
        <v>15452</v>
      </c>
      <c r="H75" s="22">
        <v>0</v>
      </c>
      <c r="I75" s="22">
        <v>0</v>
      </c>
      <c r="J75" s="22">
        <v>0</v>
      </c>
      <c r="K75" s="23">
        <v>15452</v>
      </c>
      <c r="L75" s="22">
        <v>0</v>
      </c>
      <c r="M75" s="22">
        <v>0</v>
      </c>
      <c r="N75" s="22">
        <f t="shared" si="8" ref="N75:N138">+SUM(J75:M75)</f>
        <v>15452</v>
      </c>
      <c r="O75" s="22">
        <f t="shared" si="9" ref="O75:O138">+G75-I75-N75</f>
        <v>0</v>
      </c>
      <c r="P75" s="18">
        <v>8426</v>
      </c>
      <c r="Q75" s="24">
        <f t="shared" si="10" ref="Q75:Q138">+IF(P75&gt;0,G75,0)</f>
        <v>15452</v>
      </c>
      <c r="R75" s="25">
        <f t="shared" si="11" ref="R75:R138">IF(P75=0,G75,0)</f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54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213</v>
      </c>
      <c r="D76" s="17">
        <v>8427</v>
      </c>
      <c r="E76" s="19">
        <v>45492</v>
      </c>
      <c r="F76" s="20">
        <v>45538</v>
      </c>
      <c r="G76" s="21">
        <v>12975</v>
      </c>
      <c r="H76" s="22">
        <v>0</v>
      </c>
      <c r="I76" s="22">
        <v>0</v>
      </c>
      <c r="J76" s="22">
        <v>0</v>
      </c>
      <c r="K76" s="23">
        <v>12975</v>
      </c>
      <c r="L76" s="22">
        <v>0</v>
      </c>
      <c r="M76" s="22">
        <v>0</v>
      </c>
      <c r="N76" s="22">
        <f t="shared" si="8"/>
        <v>12975</v>
      </c>
      <c r="O76" s="22">
        <f t="shared" si="9"/>
        <v>0</v>
      </c>
      <c r="P76" s="18">
        <v>8427</v>
      </c>
      <c r="Q76" s="24">
        <f t="shared" si="10"/>
        <v>12975</v>
      </c>
      <c r="R76" s="25">
        <f t="shared" si="11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54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212</v>
      </c>
      <c r="D77" s="17">
        <v>8405</v>
      </c>
      <c r="E77" s="19">
        <v>45493</v>
      </c>
      <c r="F77" s="20">
        <v>45533</v>
      </c>
      <c r="G77" s="21">
        <v>143003</v>
      </c>
      <c r="H77" s="22">
        <v>0</v>
      </c>
      <c r="I77" s="22">
        <v>0</v>
      </c>
      <c r="J77" s="22">
        <v>143003</v>
      </c>
      <c r="K77" s="23">
        <v>0</v>
      </c>
      <c r="L77" s="22">
        <v>0</v>
      </c>
      <c r="M77" s="22">
        <v>0</v>
      </c>
      <c r="N77" s="22">
        <f t="shared" si="8"/>
        <v>143003</v>
      </c>
      <c r="O77" s="22">
        <f t="shared" si="9"/>
        <v>0</v>
      </c>
      <c r="P77" s="18">
        <v>8405</v>
      </c>
      <c r="Q77" s="24">
        <f t="shared" si="10"/>
        <v>143003</v>
      </c>
      <c r="R77" s="25">
        <f t="shared" si="11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54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211</v>
      </c>
      <c r="D78" s="17">
        <v>8428</v>
      </c>
      <c r="E78" s="19">
        <v>45493</v>
      </c>
      <c r="F78" s="20">
        <v>45538</v>
      </c>
      <c r="G78" s="21">
        <v>130582</v>
      </c>
      <c r="H78" s="22">
        <v>0</v>
      </c>
      <c r="I78" s="22">
        <v>0</v>
      </c>
      <c r="J78" s="22">
        <v>130582</v>
      </c>
      <c r="K78" s="23">
        <v>0</v>
      </c>
      <c r="L78" s="22">
        <v>0</v>
      </c>
      <c r="M78" s="22">
        <v>0</v>
      </c>
      <c r="N78" s="22">
        <f t="shared" si="8"/>
        <v>130582</v>
      </c>
      <c r="O78" s="22">
        <f t="shared" si="9"/>
        <v>0</v>
      </c>
      <c r="P78" s="18">
        <v>8428</v>
      </c>
      <c r="Q78" s="24">
        <f t="shared" si="10"/>
        <v>130582</v>
      </c>
      <c r="R78" s="25">
        <f t="shared" si="11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54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210</v>
      </c>
      <c r="D79" s="17">
        <v>8429</v>
      </c>
      <c r="E79" s="19">
        <v>45493</v>
      </c>
      <c r="F79" s="20">
        <v>45538</v>
      </c>
      <c r="G79" s="21">
        <v>13058</v>
      </c>
      <c r="H79" s="22">
        <v>0</v>
      </c>
      <c r="I79" s="22">
        <v>0</v>
      </c>
      <c r="J79" s="22">
        <v>0</v>
      </c>
      <c r="K79" s="23">
        <v>13058</v>
      </c>
      <c r="L79" s="22">
        <v>0</v>
      </c>
      <c r="M79" s="22">
        <v>0</v>
      </c>
      <c r="N79" s="22">
        <f t="shared" si="8"/>
        <v>13058</v>
      </c>
      <c r="O79" s="22">
        <f t="shared" si="9"/>
        <v>0</v>
      </c>
      <c r="P79" s="18">
        <v>8429</v>
      </c>
      <c r="Q79" s="24">
        <f t="shared" si="10"/>
        <v>13058</v>
      </c>
      <c r="R79" s="25">
        <f t="shared" si="11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54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209</v>
      </c>
      <c r="D80" s="17">
        <v>8430</v>
      </c>
      <c r="E80" s="19">
        <v>45494</v>
      </c>
      <c r="F80" s="20">
        <v>45538</v>
      </c>
      <c r="G80" s="21">
        <v>141443</v>
      </c>
      <c r="H80" s="22">
        <v>0</v>
      </c>
      <c r="I80" s="22">
        <v>0</v>
      </c>
      <c r="J80" s="22">
        <v>0</v>
      </c>
      <c r="K80" s="23">
        <v>141443</v>
      </c>
      <c r="L80" s="22">
        <v>0</v>
      </c>
      <c r="M80" s="22">
        <v>0</v>
      </c>
      <c r="N80" s="22">
        <f t="shared" si="8"/>
        <v>141443</v>
      </c>
      <c r="O80" s="22">
        <f t="shared" si="9"/>
        <v>0</v>
      </c>
      <c r="P80" s="18">
        <v>8430</v>
      </c>
      <c r="Q80" s="24">
        <f t="shared" si="10"/>
        <v>141443</v>
      </c>
      <c r="R80" s="25">
        <f t="shared" si="11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54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208</v>
      </c>
      <c r="D81" s="17">
        <v>8431</v>
      </c>
      <c r="E81" s="19">
        <v>45494</v>
      </c>
      <c r="F81" s="20">
        <v>45538</v>
      </c>
      <c r="G81" s="21">
        <v>13820</v>
      </c>
      <c r="H81" s="22">
        <v>0</v>
      </c>
      <c r="I81" s="22">
        <v>0</v>
      </c>
      <c r="J81" s="22">
        <v>0</v>
      </c>
      <c r="K81" s="23">
        <v>13820</v>
      </c>
      <c r="L81" s="22">
        <v>0</v>
      </c>
      <c r="M81" s="22">
        <v>0</v>
      </c>
      <c r="N81" s="22">
        <f t="shared" si="8"/>
        <v>13820</v>
      </c>
      <c r="O81" s="22">
        <f t="shared" si="9"/>
        <v>0</v>
      </c>
      <c r="P81" s="18">
        <v>8431</v>
      </c>
      <c r="Q81" s="24">
        <f t="shared" si="10"/>
        <v>13820</v>
      </c>
      <c r="R81" s="25">
        <f t="shared" si="11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54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207</v>
      </c>
      <c r="D82" s="17">
        <v>8432</v>
      </c>
      <c r="E82" s="19">
        <v>45494</v>
      </c>
      <c r="F82" s="20">
        <v>45538</v>
      </c>
      <c r="G82" s="21">
        <v>15652</v>
      </c>
      <c r="H82" s="22">
        <v>0</v>
      </c>
      <c r="I82" s="22">
        <v>0</v>
      </c>
      <c r="J82" s="22">
        <v>0</v>
      </c>
      <c r="K82" s="23">
        <v>15652</v>
      </c>
      <c r="L82" s="22">
        <v>0</v>
      </c>
      <c r="M82" s="22">
        <v>0</v>
      </c>
      <c r="N82" s="22">
        <f t="shared" si="8"/>
        <v>15652</v>
      </c>
      <c r="O82" s="22">
        <f t="shared" si="9"/>
        <v>0</v>
      </c>
      <c r="P82" s="18">
        <v>8432</v>
      </c>
      <c r="Q82" s="24">
        <f t="shared" si="10"/>
        <v>15652</v>
      </c>
      <c r="R82" s="25">
        <f t="shared" si="11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54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206</v>
      </c>
      <c r="D83" s="17">
        <v>8433</v>
      </c>
      <c r="E83" s="19">
        <v>45497</v>
      </c>
      <c r="F83" s="20">
        <v>45538</v>
      </c>
      <c r="G83" s="21">
        <v>14530</v>
      </c>
      <c r="H83" s="22">
        <v>0</v>
      </c>
      <c r="I83" s="22">
        <v>0</v>
      </c>
      <c r="J83" s="22">
        <v>0</v>
      </c>
      <c r="K83" s="23">
        <v>14530</v>
      </c>
      <c r="L83" s="22">
        <v>0</v>
      </c>
      <c r="M83" s="22">
        <v>0</v>
      </c>
      <c r="N83" s="22">
        <f t="shared" si="8"/>
        <v>14530</v>
      </c>
      <c r="O83" s="22">
        <f t="shared" si="9"/>
        <v>0</v>
      </c>
      <c r="P83" s="18">
        <v>8433</v>
      </c>
      <c r="Q83" s="24">
        <f t="shared" si="10"/>
        <v>14530</v>
      </c>
      <c r="R83" s="25">
        <f t="shared" si="11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54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205</v>
      </c>
      <c r="D84" s="17">
        <v>8434</v>
      </c>
      <c r="E84" s="19">
        <v>45497</v>
      </c>
      <c r="F84" s="20">
        <v>45538</v>
      </c>
      <c r="G84" s="21">
        <v>14019</v>
      </c>
      <c r="H84" s="22">
        <v>0</v>
      </c>
      <c r="I84" s="22">
        <v>0</v>
      </c>
      <c r="J84" s="22">
        <v>0</v>
      </c>
      <c r="K84" s="23">
        <v>14019</v>
      </c>
      <c r="L84" s="22">
        <v>0</v>
      </c>
      <c r="M84" s="22">
        <v>0</v>
      </c>
      <c r="N84" s="22">
        <f t="shared" si="8"/>
        <v>14019</v>
      </c>
      <c r="O84" s="22">
        <f t="shared" si="9"/>
        <v>0</v>
      </c>
      <c r="P84" s="18">
        <v>8434</v>
      </c>
      <c r="Q84" s="24">
        <f t="shared" si="10"/>
        <v>14019</v>
      </c>
      <c r="R84" s="25">
        <f t="shared" si="11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54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204</v>
      </c>
      <c r="D85" s="17">
        <v>8435</v>
      </c>
      <c r="E85" s="19">
        <v>45498</v>
      </c>
      <c r="F85" s="20">
        <v>45538</v>
      </c>
      <c r="G85" s="21">
        <v>115628</v>
      </c>
      <c r="H85" s="22">
        <v>0</v>
      </c>
      <c r="I85" s="22">
        <v>0</v>
      </c>
      <c r="J85" s="22">
        <v>0</v>
      </c>
      <c r="K85" s="23">
        <v>115628</v>
      </c>
      <c r="L85" s="22">
        <v>0</v>
      </c>
      <c r="M85" s="22">
        <v>0</v>
      </c>
      <c r="N85" s="22">
        <f t="shared" si="8"/>
        <v>115628</v>
      </c>
      <c r="O85" s="22">
        <f t="shared" si="9"/>
        <v>0</v>
      </c>
      <c r="P85" s="18">
        <v>8435</v>
      </c>
      <c r="Q85" s="24">
        <f t="shared" si="10"/>
        <v>115628</v>
      </c>
      <c r="R85" s="25">
        <f t="shared" si="11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54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203</v>
      </c>
      <c r="D86" s="17">
        <v>8436</v>
      </c>
      <c r="E86" s="19">
        <v>45498</v>
      </c>
      <c r="F86" s="20">
        <v>45538</v>
      </c>
      <c r="G86" s="21">
        <v>172096</v>
      </c>
      <c r="H86" s="22">
        <v>0</v>
      </c>
      <c r="I86" s="22">
        <v>0</v>
      </c>
      <c r="J86" s="22">
        <v>0</v>
      </c>
      <c r="K86" s="23">
        <v>172096</v>
      </c>
      <c r="L86" s="22">
        <v>0</v>
      </c>
      <c r="M86" s="22">
        <v>0</v>
      </c>
      <c r="N86" s="22">
        <f t="shared" si="8"/>
        <v>172096</v>
      </c>
      <c r="O86" s="22">
        <f t="shared" si="9"/>
        <v>0</v>
      </c>
      <c r="P86" s="18">
        <v>8436</v>
      </c>
      <c r="Q86" s="24">
        <f t="shared" si="10"/>
        <v>172096</v>
      </c>
      <c r="R86" s="25">
        <f t="shared" si="11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54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202</v>
      </c>
      <c r="D87" s="17">
        <v>8406</v>
      </c>
      <c r="E87" s="19">
        <v>45502</v>
      </c>
      <c r="F87" s="20">
        <v>45533</v>
      </c>
      <c r="G87" s="21">
        <v>145471</v>
      </c>
      <c r="H87" s="22">
        <v>0</v>
      </c>
      <c r="I87" s="22">
        <v>0</v>
      </c>
      <c r="J87" s="22">
        <v>145471</v>
      </c>
      <c r="K87" s="23">
        <v>0</v>
      </c>
      <c r="L87" s="22">
        <v>0</v>
      </c>
      <c r="M87" s="22">
        <v>0</v>
      </c>
      <c r="N87" s="22">
        <f t="shared" si="8"/>
        <v>145471</v>
      </c>
      <c r="O87" s="22">
        <f t="shared" si="9"/>
        <v>0</v>
      </c>
      <c r="P87" s="18">
        <v>8406</v>
      </c>
      <c r="Q87" s="24">
        <f t="shared" si="10"/>
        <v>145471</v>
      </c>
      <c r="R87" s="25">
        <f t="shared" si="11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54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201</v>
      </c>
      <c r="D88" s="17">
        <v>8437</v>
      </c>
      <c r="E88" s="19">
        <v>45502</v>
      </c>
      <c r="F88" s="20">
        <v>45538</v>
      </c>
      <c r="G88" s="21">
        <v>227948</v>
      </c>
      <c r="H88" s="22">
        <v>0</v>
      </c>
      <c r="I88" s="22">
        <v>0</v>
      </c>
      <c r="J88" s="22">
        <v>0</v>
      </c>
      <c r="K88" s="23">
        <v>227948</v>
      </c>
      <c r="L88" s="22">
        <v>0</v>
      </c>
      <c r="M88" s="22">
        <v>0</v>
      </c>
      <c r="N88" s="22">
        <f t="shared" si="8"/>
        <v>227948</v>
      </c>
      <c r="O88" s="22">
        <f t="shared" si="9"/>
        <v>0</v>
      </c>
      <c r="P88" s="18">
        <v>8437</v>
      </c>
      <c r="Q88" s="24">
        <f t="shared" si="10"/>
        <v>227948</v>
      </c>
      <c r="R88" s="25">
        <f t="shared" si="11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54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200</v>
      </c>
      <c r="D89" s="17">
        <v>8438</v>
      </c>
      <c r="E89" s="19">
        <v>45502</v>
      </c>
      <c r="F89" s="20">
        <v>45538</v>
      </c>
      <c r="G89" s="21">
        <v>13982</v>
      </c>
      <c r="H89" s="22">
        <v>0</v>
      </c>
      <c r="I89" s="22">
        <v>0</v>
      </c>
      <c r="J89" s="22">
        <v>0</v>
      </c>
      <c r="K89" s="23">
        <v>13982</v>
      </c>
      <c r="L89" s="22">
        <v>0</v>
      </c>
      <c r="M89" s="22">
        <v>0</v>
      </c>
      <c r="N89" s="22">
        <f t="shared" si="8"/>
        <v>13982</v>
      </c>
      <c r="O89" s="22">
        <f t="shared" si="9"/>
        <v>0</v>
      </c>
      <c r="P89" s="18">
        <v>8438</v>
      </c>
      <c r="Q89" s="24">
        <f t="shared" si="10"/>
        <v>13982</v>
      </c>
      <c r="R89" s="25">
        <f t="shared" si="11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54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199</v>
      </c>
      <c r="D90" s="17">
        <v>8439</v>
      </c>
      <c r="E90" s="19">
        <v>45503</v>
      </c>
      <c r="F90" s="20">
        <v>45538</v>
      </c>
      <c r="G90" s="21">
        <v>14851</v>
      </c>
      <c r="H90" s="22">
        <v>0</v>
      </c>
      <c r="I90" s="22">
        <v>0</v>
      </c>
      <c r="J90" s="22">
        <v>0</v>
      </c>
      <c r="K90" s="23">
        <v>14851</v>
      </c>
      <c r="L90" s="22">
        <v>0</v>
      </c>
      <c r="M90" s="22">
        <v>0</v>
      </c>
      <c r="N90" s="22">
        <f t="shared" si="8"/>
        <v>14851</v>
      </c>
      <c r="O90" s="22">
        <f t="shared" si="9"/>
        <v>0</v>
      </c>
      <c r="P90" s="18">
        <v>8439</v>
      </c>
      <c r="Q90" s="24">
        <f t="shared" si="10"/>
        <v>14851</v>
      </c>
      <c r="R90" s="25">
        <f t="shared" si="11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54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198</v>
      </c>
      <c r="D91" s="17">
        <v>8440</v>
      </c>
      <c r="E91" s="19">
        <v>45503</v>
      </c>
      <c r="F91" s="20">
        <v>45538</v>
      </c>
      <c r="G91" s="21">
        <v>132886</v>
      </c>
      <c r="H91" s="22">
        <v>0</v>
      </c>
      <c r="I91" s="22">
        <v>0</v>
      </c>
      <c r="J91" s="22">
        <v>119597</v>
      </c>
      <c r="K91" s="23">
        <v>13289</v>
      </c>
      <c r="L91" s="22">
        <v>0</v>
      </c>
      <c r="M91" s="22">
        <v>0</v>
      </c>
      <c r="N91" s="22">
        <f t="shared" si="8"/>
        <v>132886</v>
      </c>
      <c r="O91" s="22">
        <f t="shared" si="9"/>
        <v>0</v>
      </c>
      <c r="P91" s="18">
        <v>8440</v>
      </c>
      <c r="Q91" s="24">
        <f t="shared" si="10"/>
        <v>132886</v>
      </c>
      <c r="R91" s="25">
        <f t="shared" si="11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54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197</v>
      </c>
      <c r="D92" s="17">
        <v>8441</v>
      </c>
      <c r="E92" s="19">
        <v>45503</v>
      </c>
      <c r="F92" s="20">
        <v>45538</v>
      </c>
      <c r="G92" s="21">
        <v>12948</v>
      </c>
      <c r="H92" s="22">
        <v>0</v>
      </c>
      <c r="I92" s="22">
        <v>0</v>
      </c>
      <c r="J92" s="22">
        <v>0</v>
      </c>
      <c r="K92" s="23">
        <v>12948</v>
      </c>
      <c r="L92" s="22">
        <v>0</v>
      </c>
      <c r="M92" s="22">
        <v>0</v>
      </c>
      <c r="N92" s="22">
        <f t="shared" si="8"/>
        <v>12948</v>
      </c>
      <c r="O92" s="22">
        <f t="shared" si="9"/>
        <v>0</v>
      </c>
      <c r="P92" s="18">
        <v>8441</v>
      </c>
      <c r="Q92" s="24">
        <f t="shared" si="10"/>
        <v>12948</v>
      </c>
      <c r="R92" s="25">
        <f t="shared" si="11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54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196</v>
      </c>
      <c r="D93" s="17">
        <v>8407</v>
      </c>
      <c r="E93" s="19">
        <v>45504</v>
      </c>
      <c r="F93" s="20">
        <v>45533</v>
      </c>
      <c r="G93" s="21">
        <v>152211</v>
      </c>
      <c r="H93" s="22">
        <v>0</v>
      </c>
      <c r="I93" s="22">
        <v>0</v>
      </c>
      <c r="J93" s="22">
        <v>152211</v>
      </c>
      <c r="K93" s="23">
        <v>0</v>
      </c>
      <c r="L93" s="22">
        <v>0</v>
      </c>
      <c r="M93" s="22">
        <v>0</v>
      </c>
      <c r="N93" s="22">
        <f t="shared" si="8"/>
        <v>152211</v>
      </c>
      <c r="O93" s="22">
        <f t="shared" si="9"/>
        <v>0</v>
      </c>
      <c r="P93" s="18">
        <v>8407</v>
      </c>
      <c r="Q93" s="24">
        <f t="shared" si="10"/>
        <v>152211</v>
      </c>
      <c r="R93" s="25">
        <f t="shared" si="11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54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195</v>
      </c>
      <c r="D94" s="17">
        <v>8470</v>
      </c>
      <c r="E94" s="19">
        <v>45505</v>
      </c>
      <c r="F94" s="20">
        <v>45558</v>
      </c>
      <c r="G94" s="21">
        <v>129876</v>
      </c>
      <c r="H94" s="22">
        <v>0</v>
      </c>
      <c r="I94" s="22">
        <v>0</v>
      </c>
      <c r="J94" s="22">
        <v>129876</v>
      </c>
      <c r="K94" s="23">
        <v>0</v>
      </c>
      <c r="L94" s="22">
        <v>0</v>
      </c>
      <c r="M94" s="22">
        <v>0</v>
      </c>
      <c r="N94" s="22">
        <f t="shared" si="8"/>
        <v>129876</v>
      </c>
      <c r="O94" s="22">
        <f t="shared" si="9"/>
        <v>0</v>
      </c>
      <c r="P94" s="18">
        <v>8470</v>
      </c>
      <c r="Q94" s="24">
        <f t="shared" si="10"/>
        <v>129876</v>
      </c>
      <c r="R94" s="25">
        <f t="shared" si="11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54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194</v>
      </c>
      <c r="D95" s="17">
        <v>8480</v>
      </c>
      <c r="E95" s="19">
        <v>45507</v>
      </c>
      <c r="F95" s="20">
        <v>45559</v>
      </c>
      <c r="G95" s="21">
        <v>32764</v>
      </c>
      <c r="H95" s="22">
        <v>0</v>
      </c>
      <c r="I95" s="22">
        <v>0</v>
      </c>
      <c r="J95" s="22">
        <v>32764</v>
      </c>
      <c r="K95" s="23">
        <v>0</v>
      </c>
      <c r="L95" s="22">
        <v>0</v>
      </c>
      <c r="M95" s="22">
        <v>0</v>
      </c>
      <c r="N95" s="22">
        <f t="shared" si="8"/>
        <v>32764</v>
      </c>
      <c r="O95" s="22">
        <f t="shared" si="9"/>
        <v>0</v>
      </c>
      <c r="P95" s="18">
        <v>8480</v>
      </c>
      <c r="Q95" s="24">
        <f t="shared" si="10"/>
        <v>32764</v>
      </c>
      <c r="R95" s="25">
        <f t="shared" si="11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54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193</v>
      </c>
      <c r="D96" s="17">
        <v>8471</v>
      </c>
      <c r="E96" s="19">
        <v>45508</v>
      </c>
      <c r="F96" s="20">
        <v>45558</v>
      </c>
      <c r="G96" s="21">
        <v>129748</v>
      </c>
      <c r="H96" s="22">
        <v>0</v>
      </c>
      <c r="I96" s="22">
        <v>0</v>
      </c>
      <c r="J96" s="22">
        <v>0</v>
      </c>
      <c r="K96" s="23">
        <v>129748</v>
      </c>
      <c r="L96" s="22">
        <v>0</v>
      </c>
      <c r="M96" s="22">
        <v>0</v>
      </c>
      <c r="N96" s="22">
        <f t="shared" si="8"/>
        <v>129748</v>
      </c>
      <c r="O96" s="22">
        <f t="shared" si="9"/>
        <v>0</v>
      </c>
      <c r="P96" s="18">
        <v>8471</v>
      </c>
      <c r="Q96" s="24">
        <f t="shared" si="10"/>
        <v>129748</v>
      </c>
      <c r="R96" s="25">
        <f t="shared" si="11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54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192</v>
      </c>
      <c r="D97" s="17">
        <v>8472</v>
      </c>
      <c r="E97" s="19">
        <v>45508</v>
      </c>
      <c r="F97" s="20">
        <v>45558</v>
      </c>
      <c r="G97" s="21">
        <v>129748</v>
      </c>
      <c r="H97" s="22">
        <v>0</v>
      </c>
      <c r="I97" s="22">
        <v>0</v>
      </c>
      <c r="J97" s="22">
        <v>0</v>
      </c>
      <c r="K97" s="23">
        <v>129748</v>
      </c>
      <c r="L97" s="22">
        <v>0</v>
      </c>
      <c r="M97" s="22">
        <v>0</v>
      </c>
      <c r="N97" s="22">
        <f t="shared" si="8"/>
        <v>129748</v>
      </c>
      <c r="O97" s="22">
        <f t="shared" si="9"/>
        <v>0</v>
      </c>
      <c r="P97" s="18">
        <v>8472</v>
      </c>
      <c r="Q97" s="24">
        <f t="shared" si="10"/>
        <v>129748</v>
      </c>
      <c r="R97" s="25">
        <f t="shared" si="11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54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191</v>
      </c>
      <c r="D98" s="17">
        <v>8481</v>
      </c>
      <c r="E98" s="19">
        <v>45511</v>
      </c>
      <c r="F98" s="20">
        <v>45559</v>
      </c>
      <c r="G98" s="21">
        <v>132886</v>
      </c>
      <c r="H98" s="22">
        <v>0</v>
      </c>
      <c r="I98" s="22">
        <v>0</v>
      </c>
      <c r="J98" s="22">
        <v>132886</v>
      </c>
      <c r="K98" s="23">
        <v>0</v>
      </c>
      <c r="L98" s="22">
        <v>0</v>
      </c>
      <c r="M98" s="22">
        <v>0</v>
      </c>
      <c r="N98" s="22">
        <f t="shared" si="8"/>
        <v>132886</v>
      </c>
      <c r="O98" s="22">
        <f t="shared" si="9"/>
        <v>0</v>
      </c>
      <c r="P98" s="18">
        <v>8481</v>
      </c>
      <c r="Q98" s="24">
        <f t="shared" si="10"/>
        <v>132886</v>
      </c>
      <c r="R98" s="25">
        <f t="shared" si="11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54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190</v>
      </c>
      <c r="D99" s="17">
        <v>8473</v>
      </c>
      <c r="E99" s="19">
        <v>45512</v>
      </c>
      <c r="F99" s="20">
        <v>45558</v>
      </c>
      <c r="G99" s="21">
        <v>164281</v>
      </c>
      <c r="H99" s="22">
        <v>0</v>
      </c>
      <c r="I99" s="22">
        <v>0</v>
      </c>
      <c r="J99" s="22">
        <v>164281</v>
      </c>
      <c r="K99" s="23">
        <v>0</v>
      </c>
      <c r="L99" s="22">
        <v>0</v>
      </c>
      <c r="M99" s="22">
        <v>0</v>
      </c>
      <c r="N99" s="22">
        <f t="shared" si="8"/>
        <v>164281</v>
      </c>
      <c r="O99" s="22">
        <f t="shared" si="9"/>
        <v>0</v>
      </c>
      <c r="P99" s="18">
        <v>8473</v>
      </c>
      <c r="Q99" s="24">
        <f t="shared" si="10"/>
        <v>164281</v>
      </c>
      <c r="R99" s="25">
        <f t="shared" si="11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54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189</v>
      </c>
      <c r="D100" s="17">
        <v>8482</v>
      </c>
      <c r="E100" s="19">
        <v>45512</v>
      </c>
      <c r="F100" s="20">
        <v>45559</v>
      </c>
      <c r="G100" s="21">
        <v>240774</v>
      </c>
      <c r="H100" s="22">
        <v>0</v>
      </c>
      <c r="I100" s="22">
        <v>0</v>
      </c>
      <c r="J100" s="22">
        <v>240774</v>
      </c>
      <c r="K100" s="23">
        <v>0</v>
      </c>
      <c r="L100" s="22">
        <v>0</v>
      </c>
      <c r="M100" s="22">
        <v>0</v>
      </c>
      <c r="N100" s="22">
        <f t="shared" si="8"/>
        <v>240774</v>
      </c>
      <c r="O100" s="22">
        <f t="shared" si="9"/>
        <v>0</v>
      </c>
      <c r="P100" s="18">
        <v>8482</v>
      </c>
      <c r="Q100" s="24">
        <f t="shared" si="10"/>
        <v>240774</v>
      </c>
      <c r="R100" s="25">
        <f t="shared" si="11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54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188</v>
      </c>
      <c r="D101" s="17">
        <v>8484</v>
      </c>
      <c r="E101" s="19">
        <v>45512</v>
      </c>
      <c r="F101" s="20">
        <v>45559</v>
      </c>
      <c r="G101" s="21">
        <v>10</v>
      </c>
      <c r="H101" s="22">
        <v>0</v>
      </c>
      <c r="I101" s="22">
        <v>0</v>
      </c>
      <c r="J101" s="22">
        <v>10</v>
      </c>
      <c r="K101" s="23">
        <v>0</v>
      </c>
      <c r="L101" s="22">
        <v>0</v>
      </c>
      <c r="M101" s="22">
        <v>0</v>
      </c>
      <c r="N101" s="22">
        <f t="shared" si="8"/>
        <v>10</v>
      </c>
      <c r="O101" s="22">
        <f t="shared" si="9"/>
        <v>0</v>
      </c>
      <c r="P101" s="18">
        <v>8484</v>
      </c>
      <c r="Q101" s="24">
        <f t="shared" si="10"/>
        <v>10</v>
      </c>
      <c r="R101" s="25">
        <f t="shared" si="11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54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187</v>
      </c>
      <c r="D102" s="17">
        <v>8474</v>
      </c>
      <c r="E102" s="19">
        <v>45518</v>
      </c>
      <c r="F102" s="20">
        <v>45558</v>
      </c>
      <c r="G102" s="21">
        <v>177325</v>
      </c>
      <c r="H102" s="22">
        <v>0</v>
      </c>
      <c r="I102" s="22">
        <v>0</v>
      </c>
      <c r="J102" s="22">
        <v>177325</v>
      </c>
      <c r="K102" s="23">
        <v>0</v>
      </c>
      <c r="L102" s="22">
        <v>0</v>
      </c>
      <c r="M102" s="22">
        <v>0</v>
      </c>
      <c r="N102" s="22">
        <f t="shared" si="8"/>
        <v>177325</v>
      </c>
      <c r="O102" s="22">
        <f t="shared" si="9"/>
        <v>0</v>
      </c>
      <c r="P102" s="18">
        <v>8474</v>
      </c>
      <c r="Q102" s="24">
        <f t="shared" si="10"/>
        <v>177325</v>
      </c>
      <c r="R102" s="25">
        <f t="shared" si="11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54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186</v>
      </c>
      <c r="D103" s="17">
        <v>8475</v>
      </c>
      <c r="E103" s="19">
        <v>45522</v>
      </c>
      <c r="F103" s="20">
        <v>45558</v>
      </c>
      <c r="G103" s="21">
        <v>621063</v>
      </c>
      <c r="H103" s="22">
        <v>0</v>
      </c>
      <c r="I103" s="22">
        <v>0</v>
      </c>
      <c r="J103" s="22">
        <v>0</v>
      </c>
      <c r="K103" s="23">
        <v>621063</v>
      </c>
      <c r="L103" s="22">
        <v>0</v>
      </c>
      <c r="M103" s="22">
        <v>0</v>
      </c>
      <c r="N103" s="22">
        <f t="shared" si="8"/>
        <v>621063</v>
      </c>
      <c r="O103" s="22">
        <f t="shared" si="9"/>
        <v>0</v>
      </c>
      <c r="P103" s="18">
        <v>8475</v>
      </c>
      <c r="Q103" s="24">
        <f t="shared" si="10"/>
        <v>621063</v>
      </c>
      <c r="R103" s="25">
        <f t="shared" si="11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54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185</v>
      </c>
      <c r="D104" s="17">
        <v>8476</v>
      </c>
      <c r="E104" s="19">
        <v>45525</v>
      </c>
      <c r="F104" s="20">
        <v>45558</v>
      </c>
      <c r="G104" s="21">
        <v>135470</v>
      </c>
      <c r="H104" s="22">
        <v>0</v>
      </c>
      <c r="I104" s="22">
        <v>0</v>
      </c>
      <c r="J104" s="22">
        <v>135470</v>
      </c>
      <c r="K104" s="23">
        <v>0</v>
      </c>
      <c r="L104" s="22">
        <v>0</v>
      </c>
      <c r="M104" s="22">
        <v>0</v>
      </c>
      <c r="N104" s="22">
        <f t="shared" si="8"/>
        <v>135470</v>
      </c>
      <c r="O104" s="22">
        <f t="shared" si="9"/>
        <v>0</v>
      </c>
      <c r="P104" s="18">
        <v>8476</v>
      </c>
      <c r="Q104" s="24">
        <f t="shared" si="10"/>
        <v>135470</v>
      </c>
      <c r="R104" s="25">
        <f t="shared" si="11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54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184</v>
      </c>
      <c r="D105" s="17">
        <v>8477</v>
      </c>
      <c r="E105" s="19">
        <v>45533</v>
      </c>
      <c r="F105" s="20">
        <v>45558</v>
      </c>
      <c r="G105" s="21">
        <v>195085</v>
      </c>
      <c r="H105" s="22">
        <v>0</v>
      </c>
      <c r="I105" s="22">
        <v>0</v>
      </c>
      <c r="J105" s="22">
        <v>195085</v>
      </c>
      <c r="K105" s="23">
        <v>0</v>
      </c>
      <c r="L105" s="22">
        <v>0</v>
      </c>
      <c r="M105" s="22">
        <v>0</v>
      </c>
      <c r="N105" s="22">
        <f t="shared" si="8"/>
        <v>195085</v>
      </c>
      <c r="O105" s="22">
        <f t="shared" si="9"/>
        <v>0</v>
      </c>
      <c r="P105" s="18">
        <v>8477</v>
      </c>
      <c r="Q105" s="24">
        <f t="shared" si="10"/>
        <v>195085</v>
      </c>
      <c r="R105" s="25">
        <f t="shared" si="11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54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183</v>
      </c>
      <c r="D106" s="17">
        <v>8478</v>
      </c>
      <c r="E106" s="19">
        <v>45533</v>
      </c>
      <c r="F106" s="20">
        <v>45558</v>
      </c>
      <c r="G106" s="21">
        <v>143413</v>
      </c>
      <c r="H106" s="22">
        <v>0</v>
      </c>
      <c r="I106" s="22">
        <v>0</v>
      </c>
      <c r="J106" s="22">
        <v>143413</v>
      </c>
      <c r="K106" s="23">
        <v>0</v>
      </c>
      <c r="L106" s="22">
        <v>0</v>
      </c>
      <c r="M106" s="22">
        <v>0</v>
      </c>
      <c r="N106" s="22">
        <f t="shared" si="8"/>
        <v>143413</v>
      </c>
      <c r="O106" s="22">
        <f t="shared" si="9"/>
        <v>0</v>
      </c>
      <c r="P106" s="18">
        <v>8478</v>
      </c>
      <c r="Q106" s="24">
        <f t="shared" si="10"/>
        <v>143413</v>
      </c>
      <c r="R106" s="25">
        <f t="shared" si="11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54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182</v>
      </c>
      <c r="D107" s="17">
        <v>8479</v>
      </c>
      <c r="E107" s="19">
        <v>45533</v>
      </c>
      <c r="F107" s="20">
        <v>45558</v>
      </c>
      <c r="G107" s="21">
        <v>59130</v>
      </c>
      <c r="H107" s="22">
        <v>0</v>
      </c>
      <c r="I107" s="22">
        <v>0</v>
      </c>
      <c r="J107" s="22">
        <v>59130</v>
      </c>
      <c r="K107" s="23">
        <v>0</v>
      </c>
      <c r="L107" s="22">
        <v>0</v>
      </c>
      <c r="M107" s="22">
        <v>0</v>
      </c>
      <c r="N107" s="22">
        <f t="shared" si="8"/>
        <v>59130</v>
      </c>
      <c r="O107" s="22">
        <f t="shared" si="9"/>
        <v>0</v>
      </c>
      <c r="P107" s="18">
        <v>8479</v>
      </c>
      <c r="Q107" s="24">
        <f t="shared" si="10"/>
        <v>59130</v>
      </c>
      <c r="R107" s="25">
        <f t="shared" si="11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54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181</v>
      </c>
      <c r="D108" s="17">
        <v>8797</v>
      </c>
      <c r="E108" s="19">
        <v>45599</v>
      </c>
      <c r="F108" s="20">
        <v>45672</v>
      </c>
      <c r="G108" s="21">
        <v>14874</v>
      </c>
      <c r="H108" s="22">
        <v>0</v>
      </c>
      <c r="I108" s="22">
        <v>0</v>
      </c>
      <c r="J108" s="22">
        <v>14874</v>
      </c>
      <c r="K108" s="23">
        <v>0</v>
      </c>
      <c r="L108" s="22">
        <v>0</v>
      </c>
      <c r="M108" s="22">
        <v>0</v>
      </c>
      <c r="N108" s="22">
        <f t="shared" si="8"/>
        <v>14874</v>
      </c>
      <c r="O108" s="22">
        <f t="shared" si="9"/>
        <v>0</v>
      </c>
      <c r="P108" s="18">
        <v>8797</v>
      </c>
      <c r="Q108" s="24">
        <f t="shared" si="10"/>
        <v>14874</v>
      </c>
      <c r="R108" s="25">
        <f t="shared" si="11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54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180</v>
      </c>
      <c r="D109" s="17">
        <v>8773</v>
      </c>
      <c r="E109" s="19">
        <v>45600</v>
      </c>
      <c r="F109" s="20">
        <v>45672</v>
      </c>
      <c r="G109" s="21">
        <v>19933</v>
      </c>
      <c r="H109" s="22">
        <v>0</v>
      </c>
      <c r="I109" s="22">
        <v>0</v>
      </c>
      <c r="J109" s="22">
        <v>19933</v>
      </c>
      <c r="K109" s="23">
        <v>0</v>
      </c>
      <c r="L109" s="22">
        <v>0</v>
      </c>
      <c r="M109" s="22">
        <v>0</v>
      </c>
      <c r="N109" s="22">
        <f t="shared" si="8"/>
        <v>19933</v>
      </c>
      <c r="O109" s="22">
        <f t="shared" si="9"/>
        <v>0</v>
      </c>
      <c r="P109" s="18">
        <v>8773</v>
      </c>
      <c r="Q109" s="24">
        <f t="shared" si="10"/>
        <v>19933</v>
      </c>
      <c r="R109" s="25">
        <f t="shared" si="11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54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179</v>
      </c>
      <c r="D110" s="17">
        <v>8774</v>
      </c>
      <c r="E110" s="19">
        <v>45600</v>
      </c>
      <c r="F110" s="20">
        <v>45672</v>
      </c>
      <c r="G110" s="21">
        <v>16343</v>
      </c>
      <c r="H110" s="22">
        <v>0</v>
      </c>
      <c r="I110" s="22">
        <v>0</v>
      </c>
      <c r="J110" s="22">
        <v>16343</v>
      </c>
      <c r="K110" s="23">
        <v>0</v>
      </c>
      <c r="L110" s="22">
        <v>0</v>
      </c>
      <c r="M110" s="22">
        <v>0</v>
      </c>
      <c r="N110" s="22">
        <f t="shared" si="8"/>
        <v>16343</v>
      </c>
      <c r="O110" s="22">
        <f t="shared" si="9"/>
        <v>0</v>
      </c>
      <c r="P110" s="18">
        <v>8774</v>
      </c>
      <c r="Q110" s="24">
        <f t="shared" si="10"/>
        <v>16343</v>
      </c>
      <c r="R110" s="25">
        <f t="shared" si="11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54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178</v>
      </c>
      <c r="D111" s="17">
        <v>8795</v>
      </c>
      <c r="E111" s="19">
        <v>45601</v>
      </c>
      <c r="F111" s="20">
        <v>45672</v>
      </c>
      <c r="G111" s="21">
        <v>14214</v>
      </c>
      <c r="H111" s="22">
        <v>0</v>
      </c>
      <c r="I111" s="22">
        <v>0</v>
      </c>
      <c r="J111" s="22">
        <v>14214</v>
      </c>
      <c r="K111" s="23">
        <v>0</v>
      </c>
      <c r="L111" s="22">
        <v>0</v>
      </c>
      <c r="M111" s="22">
        <v>0</v>
      </c>
      <c r="N111" s="22">
        <f t="shared" si="8"/>
        <v>14214</v>
      </c>
      <c r="O111" s="22">
        <f t="shared" si="9"/>
        <v>0</v>
      </c>
      <c r="P111" s="18">
        <v>8795</v>
      </c>
      <c r="Q111" s="24">
        <f t="shared" si="10"/>
        <v>14214</v>
      </c>
      <c r="R111" s="25">
        <f t="shared" si="11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54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177</v>
      </c>
      <c r="D112" s="17">
        <v>8777</v>
      </c>
      <c r="E112" s="19">
        <v>45602</v>
      </c>
      <c r="F112" s="20">
        <v>45672</v>
      </c>
      <c r="G112" s="21">
        <v>14234</v>
      </c>
      <c r="H112" s="22">
        <v>0</v>
      </c>
      <c r="I112" s="22">
        <v>0</v>
      </c>
      <c r="J112" s="22">
        <v>14234</v>
      </c>
      <c r="K112" s="23">
        <v>0</v>
      </c>
      <c r="L112" s="22">
        <v>0</v>
      </c>
      <c r="M112" s="22">
        <v>0</v>
      </c>
      <c r="N112" s="22">
        <f t="shared" si="8"/>
        <v>14234</v>
      </c>
      <c r="O112" s="22">
        <f t="shared" si="9"/>
        <v>0</v>
      </c>
      <c r="P112" s="18">
        <v>8777</v>
      </c>
      <c r="Q112" s="24">
        <f t="shared" si="10"/>
        <v>14234</v>
      </c>
      <c r="R112" s="25">
        <f t="shared" si="11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54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176</v>
      </c>
      <c r="D113" s="17">
        <v>8790</v>
      </c>
      <c r="E113" s="19">
        <v>45602</v>
      </c>
      <c r="F113" s="20">
        <v>45672</v>
      </c>
      <c r="G113" s="21">
        <v>17389</v>
      </c>
      <c r="H113" s="22">
        <v>0</v>
      </c>
      <c r="I113" s="22">
        <v>0</v>
      </c>
      <c r="J113" s="22">
        <v>17389</v>
      </c>
      <c r="K113" s="23">
        <v>0</v>
      </c>
      <c r="L113" s="22">
        <v>0</v>
      </c>
      <c r="M113" s="22">
        <v>0</v>
      </c>
      <c r="N113" s="22">
        <f t="shared" si="8"/>
        <v>17389</v>
      </c>
      <c r="O113" s="22">
        <f t="shared" si="9"/>
        <v>0</v>
      </c>
      <c r="P113" s="18">
        <v>8790</v>
      </c>
      <c r="Q113" s="24">
        <f t="shared" si="10"/>
        <v>17389</v>
      </c>
      <c r="R113" s="25">
        <f t="shared" si="11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54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175</v>
      </c>
      <c r="D114" s="17">
        <v>8792</v>
      </c>
      <c r="E114" s="19">
        <v>45602</v>
      </c>
      <c r="F114" s="20">
        <v>45672</v>
      </c>
      <c r="G114" s="21">
        <v>310146</v>
      </c>
      <c r="H114" s="22">
        <v>0</v>
      </c>
      <c r="I114" s="22">
        <v>0</v>
      </c>
      <c r="J114" s="22">
        <v>310146</v>
      </c>
      <c r="K114" s="23">
        <v>0</v>
      </c>
      <c r="L114" s="22">
        <v>0</v>
      </c>
      <c r="M114" s="22">
        <v>0</v>
      </c>
      <c r="N114" s="22">
        <f t="shared" si="8"/>
        <v>310146</v>
      </c>
      <c r="O114" s="22">
        <f t="shared" si="9"/>
        <v>0</v>
      </c>
      <c r="P114" s="18">
        <v>8792</v>
      </c>
      <c r="Q114" s="24">
        <f t="shared" si="10"/>
        <v>310146</v>
      </c>
      <c r="R114" s="25">
        <f t="shared" si="11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54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174</v>
      </c>
      <c r="D115" s="17">
        <v>8778</v>
      </c>
      <c r="E115" s="19">
        <v>45608</v>
      </c>
      <c r="F115" s="20">
        <v>45672</v>
      </c>
      <c r="G115" s="21">
        <v>14649</v>
      </c>
      <c r="H115" s="22">
        <v>0</v>
      </c>
      <c r="I115" s="22">
        <v>0</v>
      </c>
      <c r="J115" s="22">
        <v>14649</v>
      </c>
      <c r="K115" s="23">
        <v>0</v>
      </c>
      <c r="L115" s="22">
        <v>0</v>
      </c>
      <c r="M115" s="22">
        <v>0</v>
      </c>
      <c r="N115" s="22">
        <f t="shared" si="8"/>
        <v>14649</v>
      </c>
      <c r="O115" s="22">
        <f t="shared" si="9"/>
        <v>0</v>
      </c>
      <c r="P115" s="18">
        <v>8778</v>
      </c>
      <c r="Q115" s="24">
        <f t="shared" si="10"/>
        <v>14649</v>
      </c>
      <c r="R115" s="25">
        <f t="shared" si="11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54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173</v>
      </c>
      <c r="D116" s="17">
        <v>8798</v>
      </c>
      <c r="E116" s="19">
        <v>45608</v>
      </c>
      <c r="F116" s="20">
        <v>45672</v>
      </c>
      <c r="G116" s="21">
        <v>18481</v>
      </c>
      <c r="H116" s="22">
        <v>0</v>
      </c>
      <c r="I116" s="22">
        <v>0</v>
      </c>
      <c r="J116" s="22">
        <v>18481</v>
      </c>
      <c r="K116" s="23">
        <v>0</v>
      </c>
      <c r="L116" s="22">
        <v>0</v>
      </c>
      <c r="M116" s="22">
        <v>0</v>
      </c>
      <c r="N116" s="22">
        <f t="shared" si="8"/>
        <v>18481</v>
      </c>
      <c r="O116" s="22">
        <f t="shared" si="9"/>
        <v>0</v>
      </c>
      <c r="P116" s="18">
        <v>8798</v>
      </c>
      <c r="Q116" s="24">
        <f t="shared" si="10"/>
        <v>18481</v>
      </c>
      <c r="R116" s="25">
        <f t="shared" si="11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54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172</v>
      </c>
      <c r="D117" s="17">
        <v>8779</v>
      </c>
      <c r="E117" s="19">
        <v>45609</v>
      </c>
      <c r="F117" s="20">
        <v>45672</v>
      </c>
      <c r="G117" s="21">
        <v>6654</v>
      </c>
      <c r="H117" s="22">
        <v>0</v>
      </c>
      <c r="I117" s="22">
        <v>0</v>
      </c>
      <c r="J117" s="22">
        <v>6654</v>
      </c>
      <c r="K117" s="23">
        <v>0</v>
      </c>
      <c r="L117" s="22">
        <v>0</v>
      </c>
      <c r="M117" s="22">
        <v>0</v>
      </c>
      <c r="N117" s="22">
        <f t="shared" si="8"/>
        <v>6654</v>
      </c>
      <c r="O117" s="22">
        <f t="shared" si="9"/>
        <v>0</v>
      </c>
      <c r="P117" s="18">
        <v>8779</v>
      </c>
      <c r="Q117" s="24">
        <f t="shared" si="10"/>
        <v>6654</v>
      </c>
      <c r="R117" s="25">
        <f t="shared" si="11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54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171</v>
      </c>
      <c r="D118" s="17">
        <v>8780</v>
      </c>
      <c r="E118" s="19">
        <v>45609</v>
      </c>
      <c r="F118" s="20">
        <v>45672</v>
      </c>
      <c r="G118" s="21">
        <v>13179</v>
      </c>
      <c r="H118" s="22">
        <v>0</v>
      </c>
      <c r="I118" s="22">
        <v>0</v>
      </c>
      <c r="J118" s="22">
        <v>13179</v>
      </c>
      <c r="K118" s="23">
        <v>0</v>
      </c>
      <c r="L118" s="22">
        <v>0</v>
      </c>
      <c r="M118" s="22">
        <v>0</v>
      </c>
      <c r="N118" s="22">
        <f t="shared" si="8"/>
        <v>13179</v>
      </c>
      <c r="O118" s="22">
        <f t="shared" si="9"/>
        <v>0</v>
      </c>
      <c r="P118" s="18">
        <v>8780</v>
      </c>
      <c r="Q118" s="24">
        <f t="shared" si="10"/>
        <v>13179</v>
      </c>
      <c r="R118" s="25">
        <f t="shared" si="11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54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170</v>
      </c>
      <c r="D119" s="17">
        <v>8800</v>
      </c>
      <c r="E119" s="19">
        <v>45609</v>
      </c>
      <c r="F119" s="20">
        <v>45672</v>
      </c>
      <c r="G119" s="21">
        <v>53580</v>
      </c>
      <c r="H119" s="22">
        <v>0</v>
      </c>
      <c r="I119" s="22">
        <v>0</v>
      </c>
      <c r="J119" s="22">
        <v>53580</v>
      </c>
      <c r="K119" s="23">
        <v>0</v>
      </c>
      <c r="L119" s="22">
        <v>0</v>
      </c>
      <c r="M119" s="22">
        <v>0</v>
      </c>
      <c r="N119" s="22">
        <f t="shared" si="8"/>
        <v>53580</v>
      </c>
      <c r="O119" s="22">
        <f t="shared" si="9"/>
        <v>0</v>
      </c>
      <c r="P119" s="18">
        <v>8800</v>
      </c>
      <c r="Q119" s="24">
        <f t="shared" si="10"/>
        <v>53580</v>
      </c>
      <c r="R119" s="25">
        <f t="shared" si="11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54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169</v>
      </c>
      <c r="D120" s="17">
        <v>8793</v>
      </c>
      <c r="E120" s="19">
        <v>45610</v>
      </c>
      <c r="F120" s="20">
        <v>45672</v>
      </c>
      <c r="G120" s="21">
        <v>15149</v>
      </c>
      <c r="H120" s="22">
        <v>0</v>
      </c>
      <c r="I120" s="22">
        <v>0</v>
      </c>
      <c r="J120" s="22">
        <v>15149</v>
      </c>
      <c r="K120" s="23">
        <v>0</v>
      </c>
      <c r="L120" s="22">
        <v>0</v>
      </c>
      <c r="M120" s="22">
        <v>0</v>
      </c>
      <c r="N120" s="22">
        <f t="shared" si="8"/>
        <v>15149</v>
      </c>
      <c r="O120" s="22">
        <f t="shared" si="9"/>
        <v>0</v>
      </c>
      <c r="P120" s="18">
        <v>8793</v>
      </c>
      <c r="Q120" s="24">
        <f t="shared" si="10"/>
        <v>15149</v>
      </c>
      <c r="R120" s="25">
        <f t="shared" si="11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54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168</v>
      </c>
      <c r="D121" s="17">
        <v>8801</v>
      </c>
      <c r="E121" s="19">
        <v>45612</v>
      </c>
      <c r="F121" s="20">
        <v>45672</v>
      </c>
      <c r="G121" s="21">
        <v>54113</v>
      </c>
      <c r="H121" s="22">
        <v>0</v>
      </c>
      <c r="I121" s="22">
        <v>0</v>
      </c>
      <c r="J121" s="22">
        <v>54113</v>
      </c>
      <c r="K121" s="23">
        <v>0</v>
      </c>
      <c r="L121" s="22">
        <v>0</v>
      </c>
      <c r="M121" s="22">
        <v>0</v>
      </c>
      <c r="N121" s="22">
        <f t="shared" si="8"/>
        <v>54113</v>
      </c>
      <c r="O121" s="22">
        <f t="shared" si="9"/>
        <v>0</v>
      </c>
      <c r="P121" s="18">
        <v>8801</v>
      </c>
      <c r="Q121" s="24">
        <f t="shared" si="10"/>
        <v>54113</v>
      </c>
      <c r="R121" s="25">
        <f t="shared" si="11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54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167</v>
      </c>
      <c r="D122" s="17">
        <v>8791</v>
      </c>
      <c r="E122" s="19">
        <v>45613</v>
      </c>
      <c r="F122" s="20">
        <v>45672</v>
      </c>
      <c r="G122" s="21">
        <v>67497</v>
      </c>
      <c r="H122" s="22">
        <v>0</v>
      </c>
      <c r="I122" s="22">
        <v>0</v>
      </c>
      <c r="J122" s="22">
        <v>67497</v>
      </c>
      <c r="K122" s="23">
        <v>0</v>
      </c>
      <c r="L122" s="22">
        <v>0</v>
      </c>
      <c r="M122" s="22">
        <v>0</v>
      </c>
      <c r="N122" s="22">
        <f t="shared" si="8"/>
        <v>67497</v>
      </c>
      <c r="O122" s="22">
        <f t="shared" si="9"/>
        <v>0</v>
      </c>
      <c r="P122" s="18">
        <v>8791</v>
      </c>
      <c r="Q122" s="24">
        <f t="shared" si="10"/>
        <v>67497</v>
      </c>
      <c r="R122" s="25">
        <f t="shared" si="11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54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166</v>
      </c>
      <c r="D123" s="17">
        <v>8794</v>
      </c>
      <c r="E123" s="19">
        <v>45614</v>
      </c>
      <c r="F123" s="20">
        <v>45672</v>
      </c>
      <c r="G123" s="21">
        <v>15421</v>
      </c>
      <c r="H123" s="22">
        <v>0</v>
      </c>
      <c r="I123" s="22">
        <v>0</v>
      </c>
      <c r="J123" s="22">
        <v>15421</v>
      </c>
      <c r="K123" s="23">
        <v>0</v>
      </c>
      <c r="L123" s="22">
        <v>0</v>
      </c>
      <c r="M123" s="22">
        <v>0</v>
      </c>
      <c r="N123" s="22">
        <f t="shared" si="8"/>
        <v>15421</v>
      </c>
      <c r="O123" s="22">
        <f t="shared" si="9"/>
        <v>0</v>
      </c>
      <c r="P123" s="18">
        <v>8794</v>
      </c>
      <c r="Q123" s="24">
        <f t="shared" si="10"/>
        <v>15421</v>
      </c>
      <c r="R123" s="25">
        <f t="shared" si="11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54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165</v>
      </c>
      <c r="D124" s="17">
        <v>8799</v>
      </c>
      <c r="E124" s="19">
        <v>45615</v>
      </c>
      <c r="F124" s="20">
        <v>45672</v>
      </c>
      <c r="G124" s="21">
        <v>15327</v>
      </c>
      <c r="H124" s="22">
        <v>0</v>
      </c>
      <c r="I124" s="22">
        <v>0</v>
      </c>
      <c r="J124" s="22">
        <v>15327</v>
      </c>
      <c r="K124" s="23">
        <v>0</v>
      </c>
      <c r="L124" s="22">
        <v>0</v>
      </c>
      <c r="M124" s="22">
        <v>0</v>
      </c>
      <c r="N124" s="22">
        <f t="shared" si="8"/>
        <v>15327</v>
      </c>
      <c r="O124" s="22">
        <f t="shared" si="9"/>
        <v>0</v>
      </c>
      <c r="P124" s="18">
        <v>8799</v>
      </c>
      <c r="Q124" s="24">
        <f t="shared" si="10"/>
        <v>15327</v>
      </c>
      <c r="R124" s="25">
        <f t="shared" si="11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54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164</v>
      </c>
      <c r="D125" s="17">
        <v>8789</v>
      </c>
      <c r="E125" s="19">
        <v>45616</v>
      </c>
      <c r="F125" s="20">
        <v>45672</v>
      </c>
      <c r="G125" s="21">
        <v>16346</v>
      </c>
      <c r="H125" s="22">
        <v>0</v>
      </c>
      <c r="I125" s="22">
        <v>0</v>
      </c>
      <c r="J125" s="22">
        <v>16346</v>
      </c>
      <c r="K125" s="23">
        <v>0</v>
      </c>
      <c r="L125" s="22">
        <v>0</v>
      </c>
      <c r="M125" s="22">
        <v>0</v>
      </c>
      <c r="N125" s="22">
        <f t="shared" si="8"/>
        <v>16346</v>
      </c>
      <c r="O125" s="22">
        <f t="shared" si="9"/>
        <v>0</v>
      </c>
      <c r="P125" s="18">
        <v>8789</v>
      </c>
      <c r="Q125" s="24">
        <f t="shared" si="10"/>
        <v>16346</v>
      </c>
      <c r="R125" s="25">
        <f t="shared" si="11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54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163</v>
      </c>
      <c r="D126" s="17">
        <v>8781</v>
      </c>
      <c r="E126" s="19">
        <v>45617</v>
      </c>
      <c r="F126" s="20">
        <v>45672</v>
      </c>
      <c r="G126" s="21">
        <v>145789</v>
      </c>
      <c r="H126" s="22">
        <v>0</v>
      </c>
      <c r="I126" s="22">
        <v>0</v>
      </c>
      <c r="J126" s="22">
        <v>145789</v>
      </c>
      <c r="K126" s="23">
        <v>0</v>
      </c>
      <c r="L126" s="22">
        <v>0</v>
      </c>
      <c r="M126" s="22">
        <v>0</v>
      </c>
      <c r="N126" s="22">
        <f t="shared" si="8"/>
        <v>145789</v>
      </c>
      <c r="O126" s="22">
        <f t="shared" si="9"/>
        <v>0</v>
      </c>
      <c r="P126" s="18">
        <v>8781</v>
      </c>
      <c r="Q126" s="24">
        <f t="shared" si="10"/>
        <v>145789</v>
      </c>
      <c r="R126" s="25">
        <f t="shared" si="11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54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162</v>
      </c>
      <c r="D127" s="17">
        <v>8803</v>
      </c>
      <c r="E127" s="19">
        <v>45617</v>
      </c>
      <c r="F127" s="20">
        <v>45672</v>
      </c>
      <c r="G127" s="21">
        <v>49212</v>
      </c>
      <c r="H127" s="22">
        <v>0</v>
      </c>
      <c r="I127" s="22">
        <v>0</v>
      </c>
      <c r="J127" s="22">
        <v>49212</v>
      </c>
      <c r="K127" s="23">
        <v>0</v>
      </c>
      <c r="L127" s="22">
        <v>0</v>
      </c>
      <c r="M127" s="22">
        <v>0</v>
      </c>
      <c r="N127" s="22">
        <f t="shared" si="8"/>
        <v>49212</v>
      </c>
      <c r="O127" s="22">
        <f t="shared" si="9"/>
        <v>0</v>
      </c>
      <c r="P127" s="18">
        <v>8803</v>
      </c>
      <c r="Q127" s="24">
        <f t="shared" si="10"/>
        <v>49212</v>
      </c>
      <c r="R127" s="25">
        <f t="shared" si="11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54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161</v>
      </c>
      <c r="D128" s="17">
        <v>8782</v>
      </c>
      <c r="E128" s="19">
        <v>45618</v>
      </c>
      <c r="F128" s="20">
        <v>45672</v>
      </c>
      <c r="G128" s="21">
        <v>15197</v>
      </c>
      <c r="H128" s="22">
        <v>0</v>
      </c>
      <c r="I128" s="22">
        <v>0</v>
      </c>
      <c r="J128" s="22">
        <v>15197</v>
      </c>
      <c r="K128" s="23">
        <v>0</v>
      </c>
      <c r="L128" s="22">
        <v>0</v>
      </c>
      <c r="M128" s="22">
        <v>0</v>
      </c>
      <c r="N128" s="22">
        <f t="shared" si="8"/>
        <v>15197</v>
      </c>
      <c r="O128" s="22">
        <f t="shared" si="9"/>
        <v>0</v>
      </c>
      <c r="P128" s="18">
        <v>8782</v>
      </c>
      <c r="Q128" s="24">
        <f t="shared" si="10"/>
        <v>15197</v>
      </c>
      <c r="R128" s="25">
        <f t="shared" si="11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54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160</v>
      </c>
      <c r="D129" s="17">
        <v>8783</v>
      </c>
      <c r="E129" s="19">
        <v>45618</v>
      </c>
      <c r="F129" s="20">
        <v>45672</v>
      </c>
      <c r="G129" s="21">
        <v>58052</v>
      </c>
      <c r="H129" s="22">
        <v>0</v>
      </c>
      <c r="I129" s="22">
        <v>0</v>
      </c>
      <c r="J129" s="22">
        <v>58052</v>
      </c>
      <c r="K129" s="23">
        <v>0</v>
      </c>
      <c r="L129" s="22">
        <v>0</v>
      </c>
      <c r="M129" s="22">
        <v>0</v>
      </c>
      <c r="N129" s="22">
        <f t="shared" si="8"/>
        <v>58052</v>
      </c>
      <c r="O129" s="22">
        <f t="shared" si="9"/>
        <v>0</v>
      </c>
      <c r="P129" s="18">
        <v>8783</v>
      </c>
      <c r="Q129" s="24">
        <f t="shared" si="10"/>
        <v>58052</v>
      </c>
      <c r="R129" s="25">
        <f t="shared" si="11"/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54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159</v>
      </c>
      <c r="D130" s="17">
        <v>8784</v>
      </c>
      <c r="E130" s="19">
        <v>45618</v>
      </c>
      <c r="F130" s="20">
        <v>45672</v>
      </c>
      <c r="G130" s="21">
        <v>14490</v>
      </c>
      <c r="H130" s="22">
        <v>0</v>
      </c>
      <c r="I130" s="22">
        <v>0</v>
      </c>
      <c r="J130" s="22">
        <v>14490</v>
      </c>
      <c r="K130" s="23">
        <v>0</v>
      </c>
      <c r="L130" s="22">
        <v>0</v>
      </c>
      <c r="M130" s="22">
        <v>0</v>
      </c>
      <c r="N130" s="22">
        <f t="shared" si="8"/>
        <v>14490</v>
      </c>
      <c r="O130" s="22">
        <f t="shared" si="9"/>
        <v>0</v>
      </c>
      <c r="P130" s="18">
        <v>8784</v>
      </c>
      <c r="Q130" s="24">
        <f t="shared" si="10"/>
        <v>14490</v>
      </c>
      <c r="R130" s="25">
        <f t="shared" si="11"/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54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158</v>
      </c>
      <c r="D131" s="17">
        <v>8804</v>
      </c>
      <c r="E131" s="19">
        <v>45619</v>
      </c>
      <c r="F131" s="20">
        <v>45672</v>
      </c>
      <c r="G131" s="21">
        <v>60173</v>
      </c>
      <c r="H131" s="22">
        <v>0</v>
      </c>
      <c r="I131" s="22">
        <v>0</v>
      </c>
      <c r="J131" s="22">
        <v>60173</v>
      </c>
      <c r="K131" s="23">
        <v>0</v>
      </c>
      <c r="L131" s="22">
        <v>0</v>
      </c>
      <c r="M131" s="22">
        <v>0</v>
      </c>
      <c r="N131" s="22">
        <f t="shared" si="8"/>
        <v>60173</v>
      </c>
      <c r="O131" s="22">
        <f t="shared" si="9"/>
        <v>0</v>
      </c>
      <c r="P131" s="18">
        <v>8804</v>
      </c>
      <c r="Q131" s="24">
        <f t="shared" si="10"/>
        <v>60173</v>
      </c>
      <c r="R131" s="25">
        <f t="shared" si="11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54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157</v>
      </c>
      <c r="D132" s="17">
        <v>8805</v>
      </c>
      <c r="E132" s="19">
        <v>45620</v>
      </c>
      <c r="F132" s="20">
        <v>45672</v>
      </c>
      <c r="G132" s="21">
        <v>169409</v>
      </c>
      <c r="H132" s="22">
        <v>0</v>
      </c>
      <c r="I132" s="22">
        <v>0</v>
      </c>
      <c r="J132" s="22">
        <v>169409</v>
      </c>
      <c r="K132" s="23">
        <v>0</v>
      </c>
      <c r="L132" s="22">
        <v>0</v>
      </c>
      <c r="M132" s="22">
        <v>0</v>
      </c>
      <c r="N132" s="22">
        <f t="shared" si="8"/>
        <v>169409</v>
      </c>
      <c r="O132" s="22">
        <f t="shared" si="9"/>
        <v>0</v>
      </c>
      <c r="P132" s="18">
        <v>8805</v>
      </c>
      <c r="Q132" s="24">
        <f t="shared" si="10"/>
        <v>169409</v>
      </c>
      <c r="R132" s="25">
        <f t="shared" si="11"/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54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156</v>
      </c>
      <c r="D133" s="17">
        <v>8785</v>
      </c>
      <c r="E133" s="19">
        <v>45623</v>
      </c>
      <c r="F133" s="20">
        <v>45672</v>
      </c>
      <c r="G133" s="21">
        <v>16247</v>
      </c>
      <c r="H133" s="22">
        <v>0</v>
      </c>
      <c r="I133" s="22">
        <v>0</v>
      </c>
      <c r="J133" s="22">
        <v>16247</v>
      </c>
      <c r="K133" s="23">
        <v>0</v>
      </c>
      <c r="L133" s="22">
        <v>0</v>
      </c>
      <c r="M133" s="22">
        <v>0</v>
      </c>
      <c r="N133" s="22">
        <f t="shared" si="8"/>
        <v>16247</v>
      </c>
      <c r="O133" s="22">
        <f t="shared" si="9"/>
        <v>0</v>
      </c>
      <c r="P133" s="18">
        <v>8785</v>
      </c>
      <c r="Q133" s="24">
        <f t="shared" si="10"/>
        <v>16247</v>
      </c>
      <c r="R133" s="25">
        <f t="shared" si="11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54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155</v>
      </c>
      <c r="D134" s="17">
        <v>8806</v>
      </c>
      <c r="E134" s="19">
        <v>45624</v>
      </c>
      <c r="F134" s="20">
        <v>45672</v>
      </c>
      <c r="G134" s="21">
        <v>163882</v>
      </c>
      <c r="H134" s="22">
        <v>0</v>
      </c>
      <c r="I134" s="22">
        <v>0</v>
      </c>
      <c r="J134" s="22">
        <v>0</v>
      </c>
      <c r="K134" s="23">
        <v>163882</v>
      </c>
      <c r="L134" s="22">
        <v>0</v>
      </c>
      <c r="M134" s="22">
        <v>0</v>
      </c>
      <c r="N134" s="22">
        <f t="shared" si="8"/>
        <v>163882</v>
      </c>
      <c r="O134" s="22">
        <f t="shared" si="9"/>
        <v>0</v>
      </c>
      <c r="P134" s="18">
        <v>8806</v>
      </c>
      <c r="Q134" s="24">
        <f t="shared" si="10"/>
        <v>163882</v>
      </c>
      <c r="R134" s="25">
        <f t="shared" si="11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54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154</v>
      </c>
      <c r="D135" s="17">
        <v>8807</v>
      </c>
      <c r="E135" s="19">
        <v>45624</v>
      </c>
      <c r="F135" s="20">
        <v>45672</v>
      </c>
      <c r="G135" s="21">
        <v>583223</v>
      </c>
      <c r="H135" s="22">
        <v>0</v>
      </c>
      <c r="I135" s="22">
        <v>0</v>
      </c>
      <c r="J135" s="22">
        <v>583223</v>
      </c>
      <c r="K135" s="23">
        <v>0</v>
      </c>
      <c r="L135" s="22">
        <v>0</v>
      </c>
      <c r="M135" s="22">
        <v>0</v>
      </c>
      <c r="N135" s="22">
        <f t="shared" si="8"/>
        <v>583223</v>
      </c>
      <c r="O135" s="22">
        <f t="shared" si="9"/>
        <v>0</v>
      </c>
      <c r="P135" s="18">
        <v>8807</v>
      </c>
      <c r="Q135" s="24">
        <f t="shared" si="10"/>
        <v>583223</v>
      </c>
      <c r="R135" s="25">
        <f t="shared" si="11"/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54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153</v>
      </c>
      <c r="D136" s="17">
        <v>8787</v>
      </c>
      <c r="E136" s="19">
        <v>45626</v>
      </c>
      <c r="F136" s="20">
        <v>45672</v>
      </c>
      <c r="G136" s="21">
        <v>19095</v>
      </c>
      <c r="H136" s="22">
        <v>0</v>
      </c>
      <c r="I136" s="22">
        <v>0</v>
      </c>
      <c r="J136" s="22">
        <v>19095</v>
      </c>
      <c r="K136" s="23">
        <v>0</v>
      </c>
      <c r="L136" s="22">
        <v>0</v>
      </c>
      <c r="M136" s="22">
        <v>0</v>
      </c>
      <c r="N136" s="22">
        <f t="shared" si="8"/>
        <v>19095</v>
      </c>
      <c r="O136" s="22">
        <f t="shared" si="9"/>
        <v>0</v>
      </c>
      <c r="P136" s="18">
        <v>8787</v>
      </c>
      <c r="Q136" s="24">
        <f t="shared" si="10"/>
        <v>19095</v>
      </c>
      <c r="R136" s="25">
        <f t="shared" si="11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54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152</v>
      </c>
      <c r="D137" s="17">
        <v>8786</v>
      </c>
      <c r="E137" s="19">
        <v>45627</v>
      </c>
      <c r="F137" s="20">
        <v>45672</v>
      </c>
      <c r="G137" s="21">
        <v>17322</v>
      </c>
      <c r="H137" s="22">
        <v>0</v>
      </c>
      <c r="I137" s="22">
        <v>0</v>
      </c>
      <c r="J137" s="22">
        <v>17322</v>
      </c>
      <c r="K137" s="23">
        <v>0</v>
      </c>
      <c r="L137" s="22">
        <v>0</v>
      </c>
      <c r="M137" s="22">
        <v>0</v>
      </c>
      <c r="N137" s="22">
        <f t="shared" si="8"/>
        <v>17322</v>
      </c>
      <c r="O137" s="22">
        <f t="shared" si="9"/>
        <v>0</v>
      </c>
      <c r="P137" s="18">
        <v>8786</v>
      </c>
      <c r="Q137" s="24">
        <f t="shared" si="10"/>
        <v>17322</v>
      </c>
      <c r="R137" s="25">
        <f t="shared" si="11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54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151</v>
      </c>
      <c r="D138" s="17">
        <v>8876</v>
      </c>
      <c r="E138" s="19">
        <v>45631</v>
      </c>
      <c r="F138" s="20">
        <v>45681</v>
      </c>
      <c r="G138" s="21">
        <v>14288</v>
      </c>
      <c r="H138" s="22">
        <v>0</v>
      </c>
      <c r="I138" s="22">
        <v>0</v>
      </c>
      <c r="J138" s="22">
        <v>14288</v>
      </c>
      <c r="K138" s="23">
        <v>0</v>
      </c>
      <c r="L138" s="22">
        <v>0</v>
      </c>
      <c r="M138" s="22">
        <v>0</v>
      </c>
      <c r="N138" s="22">
        <f t="shared" si="8"/>
        <v>14288</v>
      </c>
      <c r="O138" s="22">
        <f t="shared" si="9"/>
        <v>0</v>
      </c>
      <c r="P138" s="18">
        <v>8876</v>
      </c>
      <c r="Q138" s="24">
        <f t="shared" si="10"/>
        <v>14288</v>
      </c>
      <c r="R138" s="25">
        <f t="shared" si="11"/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54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150</v>
      </c>
      <c r="D139" s="17">
        <v>8877</v>
      </c>
      <c r="E139" s="19">
        <v>45633</v>
      </c>
      <c r="F139" s="20">
        <v>45681</v>
      </c>
      <c r="G139" s="21">
        <v>5186</v>
      </c>
      <c r="H139" s="22">
        <v>0</v>
      </c>
      <c r="I139" s="22">
        <v>0</v>
      </c>
      <c r="J139" s="22">
        <v>5186</v>
      </c>
      <c r="K139" s="23">
        <v>0</v>
      </c>
      <c r="L139" s="22">
        <v>0</v>
      </c>
      <c r="M139" s="22">
        <v>0</v>
      </c>
      <c r="N139" s="22">
        <f t="shared" si="15" ref="N139:N202">+SUM(J139:M139)</f>
        <v>5186</v>
      </c>
      <c r="O139" s="22">
        <f t="shared" si="16" ref="O139:O202">+G139-I139-N139</f>
        <v>0</v>
      </c>
      <c r="P139" s="18">
        <v>8877</v>
      </c>
      <c r="Q139" s="24">
        <f t="shared" si="17" ref="Q139:Q202">+IF(P139&gt;0,G139,0)</f>
        <v>5186</v>
      </c>
      <c r="R139" s="25">
        <f t="shared" si="18" ref="R139:R202">IF(P139=0,G139,0)</f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f t="shared" si="19" ref="Z139:Z202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54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149</v>
      </c>
      <c r="D140" s="17">
        <v>8866</v>
      </c>
      <c r="E140" s="19">
        <v>45635</v>
      </c>
      <c r="F140" s="20">
        <v>45681</v>
      </c>
      <c r="G140" s="21">
        <v>74574</v>
      </c>
      <c r="H140" s="22">
        <v>0</v>
      </c>
      <c r="I140" s="22">
        <v>0</v>
      </c>
      <c r="J140" s="22">
        <v>74574</v>
      </c>
      <c r="K140" s="23">
        <v>0</v>
      </c>
      <c r="L140" s="22">
        <v>0</v>
      </c>
      <c r="M140" s="22">
        <v>0</v>
      </c>
      <c r="N140" s="22">
        <f t="shared" si="15"/>
        <v>74574</v>
      </c>
      <c r="O140" s="22">
        <f t="shared" si="16"/>
        <v>0</v>
      </c>
      <c r="P140" s="18">
        <v>8866</v>
      </c>
      <c r="Q140" s="24">
        <f t="shared" si="17"/>
        <v>74574</v>
      </c>
      <c r="R140" s="25">
        <f t="shared" si="18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54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148</v>
      </c>
      <c r="D141" s="17">
        <v>8867</v>
      </c>
      <c r="E141" s="19">
        <v>45635</v>
      </c>
      <c r="F141" s="20">
        <v>45681</v>
      </c>
      <c r="G141" s="21">
        <v>15236</v>
      </c>
      <c r="H141" s="22">
        <v>0</v>
      </c>
      <c r="I141" s="22">
        <v>0</v>
      </c>
      <c r="J141" s="22">
        <v>15236</v>
      </c>
      <c r="K141" s="23">
        <v>0</v>
      </c>
      <c r="L141" s="22">
        <v>0</v>
      </c>
      <c r="M141" s="22">
        <v>0</v>
      </c>
      <c r="N141" s="22">
        <f t="shared" si="15"/>
        <v>15236</v>
      </c>
      <c r="O141" s="22">
        <f t="shared" si="16"/>
        <v>0</v>
      </c>
      <c r="P141" s="18">
        <v>8867</v>
      </c>
      <c r="Q141" s="24">
        <f t="shared" si="17"/>
        <v>15236</v>
      </c>
      <c r="R141" s="25">
        <f t="shared" si="18"/>
        <v>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54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147</v>
      </c>
      <c r="D142" s="17">
        <v>8869</v>
      </c>
      <c r="E142" s="19">
        <v>45635</v>
      </c>
      <c r="F142" s="20">
        <v>45681</v>
      </c>
      <c r="G142" s="21">
        <v>157588</v>
      </c>
      <c r="H142" s="22">
        <v>0</v>
      </c>
      <c r="I142" s="22">
        <v>0</v>
      </c>
      <c r="J142" s="22">
        <v>157588</v>
      </c>
      <c r="K142" s="23">
        <v>0</v>
      </c>
      <c r="L142" s="22">
        <v>0</v>
      </c>
      <c r="M142" s="22">
        <v>0</v>
      </c>
      <c r="N142" s="22">
        <f t="shared" si="15"/>
        <v>157588</v>
      </c>
      <c r="O142" s="22">
        <f t="shared" si="16"/>
        <v>0</v>
      </c>
      <c r="P142" s="18">
        <v>8869</v>
      </c>
      <c r="Q142" s="24">
        <f t="shared" si="17"/>
        <v>157588</v>
      </c>
      <c r="R142" s="25">
        <f t="shared" si="18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54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146</v>
      </c>
      <c r="D143" s="17">
        <v>8870</v>
      </c>
      <c r="E143" s="19">
        <v>45636</v>
      </c>
      <c r="F143" s="20">
        <v>45681</v>
      </c>
      <c r="G143" s="21">
        <v>17921</v>
      </c>
      <c r="H143" s="22">
        <v>0</v>
      </c>
      <c r="I143" s="22">
        <v>0</v>
      </c>
      <c r="J143" s="22">
        <v>17921</v>
      </c>
      <c r="K143" s="23">
        <v>0</v>
      </c>
      <c r="L143" s="22">
        <v>0</v>
      </c>
      <c r="M143" s="22">
        <v>0</v>
      </c>
      <c r="N143" s="22">
        <f t="shared" si="15"/>
        <v>17921</v>
      </c>
      <c r="O143" s="22">
        <f t="shared" si="16"/>
        <v>0</v>
      </c>
      <c r="P143" s="18">
        <v>8870</v>
      </c>
      <c r="Q143" s="24">
        <f t="shared" si="17"/>
        <v>17921</v>
      </c>
      <c r="R143" s="25">
        <f t="shared" si="18"/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54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145</v>
      </c>
      <c r="D144" s="17">
        <v>8872</v>
      </c>
      <c r="E144" s="19">
        <v>45641</v>
      </c>
      <c r="F144" s="20">
        <v>45681</v>
      </c>
      <c r="G144" s="21">
        <v>48972</v>
      </c>
      <c r="H144" s="22">
        <v>0</v>
      </c>
      <c r="I144" s="22">
        <v>0</v>
      </c>
      <c r="J144" s="22">
        <v>48972</v>
      </c>
      <c r="K144" s="23">
        <v>0</v>
      </c>
      <c r="L144" s="22">
        <v>0</v>
      </c>
      <c r="M144" s="22">
        <v>0</v>
      </c>
      <c r="N144" s="22">
        <f t="shared" si="15"/>
        <v>48972</v>
      </c>
      <c r="O144" s="22">
        <f t="shared" si="16"/>
        <v>0</v>
      </c>
      <c r="P144" s="18">
        <v>8872</v>
      </c>
      <c r="Q144" s="24">
        <f t="shared" si="17"/>
        <v>48972</v>
      </c>
      <c r="R144" s="25">
        <f t="shared" si="18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54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144</v>
      </c>
      <c r="D145" s="17">
        <v>8878</v>
      </c>
      <c r="E145" s="19">
        <v>45642</v>
      </c>
      <c r="F145" s="20">
        <v>45681</v>
      </c>
      <c r="G145" s="21">
        <v>54472</v>
      </c>
      <c r="H145" s="22">
        <v>0</v>
      </c>
      <c r="I145" s="22">
        <v>0</v>
      </c>
      <c r="J145" s="22">
        <v>54472</v>
      </c>
      <c r="K145" s="23">
        <v>0</v>
      </c>
      <c r="L145" s="22">
        <v>0</v>
      </c>
      <c r="M145" s="22">
        <v>0</v>
      </c>
      <c r="N145" s="22">
        <f t="shared" si="15"/>
        <v>54472</v>
      </c>
      <c r="O145" s="22">
        <f t="shared" si="16"/>
        <v>0</v>
      </c>
      <c r="P145" s="18">
        <v>8878</v>
      </c>
      <c r="Q145" s="24">
        <f t="shared" si="17"/>
        <v>54472</v>
      </c>
      <c r="R145" s="25">
        <f t="shared" si="18"/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54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143</v>
      </c>
      <c r="D146" s="17">
        <v>8873</v>
      </c>
      <c r="E146" s="19">
        <v>45643</v>
      </c>
      <c r="F146" s="20">
        <v>45681</v>
      </c>
      <c r="G146" s="21">
        <v>135665</v>
      </c>
      <c r="H146" s="22">
        <v>0</v>
      </c>
      <c r="I146" s="22">
        <v>0</v>
      </c>
      <c r="J146" s="22">
        <v>0</v>
      </c>
      <c r="K146" s="23">
        <v>135665</v>
      </c>
      <c r="L146" s="22">
        <v>0</v>
      </c>
      <c r="M146" s="22">
        <v>0</v>
      </c>
      <c r="N146" s="22">
        <f t="shared" si="15"/>
        <v>135665</v>
      </c>
      <c r="O146" s="22">
        <f t="shared" si="16"/>
        <v>0</v>
      </c>
      <c r="P146" s="18">
        <v>8873</v>
      </c>
      <c r="Q146" s="24">
        <f t="shared" si="17"/>
        <v>135665</v>
      </c>
      <c r="R146" s="25">
        <f t="shared" si="18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54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142</v>
      </c>
      <c r="D147" s="17">
        <v>8885</v>
      </c>
      <c r="E147" s="19">
        <v>45643</v>
      </c>
      <c r="F147" s="20">
        <v>45681</v>
      </c>
      <c r="G147" s="21">
        <v>6677</v>
      </c>
      <c r="H147" s="22">
        <v>0</v>
      </c>
      <c r="I147" s="22">
        <v>0</v>
      </c>
      <c r="J147" s="22">
        <v>6677</v>
      </c>
      <c r="K147" s="23">
        <v>0</v>
      </c>
      <c r="L147" s="22">
        <v>0</v>
      </c>
      <c r="M147" s="22">
        <v>0</v>
      </c>
      <c r="N147" s="22">
        <f t="shared" si="15"/>
        <v>6677</v>
      </c>
      <c r="O147" s="22">
        <f t="shared" si="16"/>
        <v>0</v>
      </c>
      <c r="P147" s="18">
        <v>8885</v>
      </c>
      <c r="Q147" s="24">
        <f t="shared" si="17"/>
        <v>6677</v>
      </c>
      <c r="R147" s="25">
        <f t="shared" si="18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f t="shared" si="20"/>
        <v>0</v>
      </c>
      <c r="AH147" s="24">
        <v>0</v>
      </c>
      <c r="AI147" s="24" t="s">
        <v>54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141</v>
      </c>
      <c r="D148" s="17">
        <v>8886</v>
      </c>
      <c r="E148" s="19">
        <v>45645</v>
      </c>
      <c r="F148" s="20">
        <v>45681</v>
      </c>
      <c r="G148" s="21">
        <v>5266</v>
      </c>
      <c r="H148" s="22">
        <v>0</v>
      </c>
      <c r="I148" s="22">
        <v>0</v>
      </c>
      <c r="J148" s="22">
        <v>5266</v>
      </c>
      <c r="K148" s="23">
        <v>0</v>
      </c>
      <c r="L148" s="22">
        <v>0</v>
      </c>
      <c r="M148" s="22">
        <v>0</v>
      </c>
      <c r="N148" s="22">
        <f t="shared" si="15"/>
        <v>5266</v>
      </c>
      <c r="O148" s="22">
        <f t="shared" si="16"/>
        <v>0</v>
      </c>
      <c r="P148" s="18">
        <v>8886</v>
      </c>
      <c r="Q148" s="24">
        <f t="shared" si="17"/>
        <v>5266</v>
      </c>
      <c r="R148" s="25">
        <f t="shared" si="18"/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f t="shared" si="20"/>
        <v>0</v>
      </c>
      <c r="AH148" s="24">
        <v>0</v>
      </c>
      <c r="AI148" s="24" t="s">
        <v>54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140</v>
      </c>
      <c r="D149" s="17">
        <v>8879</v>
      </c>
      <c r="E149" s="19">
        <v>45646</v>
      </c>
      <c r="F149" s="20">
        <v>45681</v>
      </c>
      <c r="G149" s="21">
        <v>13890</v>
      </c>
      <c r="H149" s="22">
        <v>0</v>
      </c>
      <c r="I149" s="22">
        <v>0</v>
      </c>
      <c r="J149" s="22">
        <v>13890</v>
      </c>
      <c r="K149" s="23">
        <v>0</v>
      </c>
      <c r="L149" s="22">
        <v>0</v>
      </c>
      <c r="M149" s="22">
        <v>0</v>
      </c>
      <c r="N149" s="22">
        <f t="shared" si="15"/>
        <v>13890</v>
      </c>
      <c r="O149" s="22">
        <f t="shared" si="16"/>
        <v>0</v>
      </c>
      <c r="P149" s="18">
        <v>8879</v>
      </c>
      <c r="Q149" s="24">
        <f t="shared" si="17"/>
        <v>13890</v>
      </c>
      <c r="R149" s="25">
        <f t="shared" si="18"/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f t="shared" si="20"/>
        <v>0</v>
      </c>
      <c r="AH149" s="24">
        <v>0</v>
      </c>
      <c r="AI149" s="24" t="s">
        <v>54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139</v>
      </c>
      <c r="D150" s="17">
        <v>8880</v>
      </c>
      <c r="E150" s="19">
        <v>45651</v>
      </c>
      <c r="F150" s="20">
        <v>45681</v>
      </c>
      <c r="G150" s="21">
        <v>188495</v>
      </c>
      <c r="H150" s="22">
        <v>0</v>
      </c>
      <c r="I150" s="22">
        <v>0</v>
      </c>
      <c r="J150" s="22">
        <v>188495</v>
      </c>
      <c r="K150" s="23">
        <v>0</v>
      </c>
      <c r="L150" s="22">
        <v>0</v>
      </c>
      <c r="M150" s="22">
        <v>0</v>
      </c>
      <c r="N150" s="22">
        <f t="shared" si="15"/>
        <v>188495</v>
      </c>
      <c r="O150" s="22">
        <f t="shared" si="16"/>
        <v>0</v>
      </c>
      <c r="P150" s="18">
        <v>8880</v>
      </c>
      <c r="Q150" s="24">
        <f t="shared" si="17"/>
        <v>188495</v>
      </c>
      <c r="R150" s="25">
        <f t="shared" si="18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f t="shared" si="20"/>
        <v>0</v>
      </c>
      <c r="AH150" s="24">
        <v>0</v>
      </c>
      <c r="AI150" s="24" t="s">
        <v>54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138</v>
      </c>
      <c r="D151" s="17">
        <v>8881</v>
      </c>
      <c r="E151" s="19">
        <v>45652</v>
      </c>
      <c r="F151" s="20">
        <v>45681</v>
      </c>
      <c r="G151" s="21">
        <v>126568</v>
      </c>
      <c r="H151" s="22">
        <v>0</v>
      </c>
      <c r="I151" s="22">
        <v>0</v>
      </c>
      <c r="J151" s="22">
        <v>126568</v>
      </c>
      <c r="K151" s="23">
        <v>0</v>
      </c>
      <c r="L151" s="22">
        <v>0</v>
      </c>
      <c r="M151" s="22">
        <v>0</v>
      </c>
      <c r="N151" s="22">
        <f t="shared" si="15"/>
        <v>126568</v>
      </c>
      <c r="O151" s="22">
        <f t="shared" si="16"/>
        <v>0</v>
      </c>
      <c r="P151" s="18">
        <v>8881</v>
      </c>
      <c r="Q151" s="24">
        <f t="shared" si="17"/>
        <v>126568</v>
      </c>
      <c r="R151" s="25">
        <f t="shared" si="18"/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54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137</v>
      </c>
      <c r="D152" s="17">
        <v>8882</v>
      </c>
      <c r="E152" s="19">
        <v>45652</v>
      </c>
      <c r="F152" s="20">
        <v>45681</v>
      </c>
      <c r="G152" s="21">
        <v>53255</v>
      </c>
      <c r="H152" s="22">
        <v>0</v>
      </c>
      <c r="I152" s="22">
        <v>0</v>
      </c>
      <c r="J152" s="22">
        <v>53255</v>
      </c>
      <c r="K152" s="23">
        <v>0</v>
      </c>
      <c r="L152" s="22">
        <v>0</v>
      </c>
      <c r="M152" s="22">
        <v>0</v>
      </c>
      <c r="N152" s="22">
        <f t="shared" si="15"/>
        <v>53255</v>
      </c>
      <c r="O152" s="22">
        <f t="shared" si="16"/>
        <v>0</v>
      </c>
      <c r="P152" s="18">
        <v>8882</v>
      </c>
      <c r="Q152" s="24">
        <f t="shared" si="17"/>
        <v>53255</v>
      </c>
      <c r="R152" s="25">
        <f t="shared" si="18"/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f t="shared" si="20"/>
        <v>0</v>
      </c>
      <c r="AH152" s="24">
        <v>0</v>
      </c>
      <c r="AI152" s="24" t="s">
        <v>54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136</v>
      </c>
      <c r="D153" s="17">
        <v>8883</v>
      </c>
      <c r="E153" s="19">
        <v>45655</v>
      </c>
      <c r="F153" s="20">
        <v>45681</v>
      </c>
      <c r="G153" s="21">
        <v>535061</v>
      </c>
      <c r="H153" s="22">
        <v>0</v>
      </c>
      <c r="I153" s="22">
        <v>0</v>
      </c>
      <c r="J153" s="22">
        <v>511699</v>
      </c>
      <c r="K153" s="23">
        <v>23362</v>
      </c>
      <c r="L153" s="22">
        <v>0</v>
      </c>
      <c r="M153" s="22">
        <v>0</v>
      </c>
      <c r="N153" s="22">
        <f t="shared" si="15"/>
        <v>535061</v>
      </c>
      <c r="O153" s="22">
        <f t="shared" si="16"/>
        <v>0</v>
      </c>
      <c r="P153" s="18">
        <v>8883</v>
      </c>
      <c r="Q153" s="24">
        <f t="shared" si="17"/>
        <v>535061</v>
      </c>
      <c r="R153" s="25">
        <f t="shared" si="18"/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54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136</v>
      </c>
      <c r="D154" s="17">
        <v>8883</v>
      </c>
      <c r="E154" s="19">
        <v>45655</v>
      </c>
      <c r="F154" s="20">
        <v>45681</v>
      </c>
      <c r="G154" s="21">
        <v>535061</v>
      </c>
      <c r="H154" s="22">
        <v>0</v>
      </c>
      <c r="I154" s="22">
        <v>0</v>
      </c>
      <c r="J154" s="22">
        <v>511699</v>
      </c>
      <c r="K154" s="23">
        <v>23362</v>
      </c>
      <c r="L154" s="22">
        <v>0</v>
      </c>
      <c r="M154" s="22">
        <v>0</v>
      </c>
      <c r="N154" s="22">
        <f t="shared" si="15"/>
        <v>535061</v>
      </c>
      <c r="O154" s="22">
        <f t="shared" si="16"/>
        <v>0</v>
      </c>
      <c r="P154" s="18">
        <v>8883</v>
      </c>
      <c r="Q154" s="24">
        <f t="shared" si="17"/>
        <v>535061</v>
      </c>
      <c r="R154" s="25">
        <f t="shared" si="18"/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f t="shared" si="20"/>
        <v>0</v>
      </c>
      <c r="AH154" s="24">
        <v>0</v>
      </c>
      <c r="AI154" s="24" t="s">
        <v>54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135</v>
      </c>
      <c r="D155" s="17">
        <v>8958</v>
      </c>
      <c r="E155" s="19">
        <v>45693</v>
      </c>
      <c r="F155" s="20">
        <v>45694</v>
      </c>
      <c r="G155" s="21">
        <v>143008</v>
      </c>
      <c r="H155" s="22">
        <v>0</v>
      </c>
      <c r="I155" s="22">
        <v>0</v>
      </c>
      <c r="J155" s="22">
        <v>143008</v>
      </c>
      <c r="K155" s="23">
        <v>0</v>
      </c>
      <c r="L155" s="22">
        <v>0</v>
      </c>
      <c r="M155" s="22">
        <v>0</v>
      </c>
      <c r="N155" s="22">
        <f t="shared" si="15"/>
        <v>143008</v>
      </c>
      <c r="O155" s="22">
        <f t="shared" si="16"/>
        <v>0</v>
      </c>
      <c r="P155" s="18">
        <v>8958</v>
      </c>
      <c r="Q155" s="24">
        <f t="shared" si="17"/>
        <v>143008</v>
      </c>
      <c r="R155" s="25">
        <f t="shared" si="18"/>
        <v>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54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134</v>
      </c>
      <c r="D156" s="17">
        <v>9035</v>
      </c>
      <c r="E156" s="19">
        <v>45707</v>
      </c>
      <c r="F156" s="20">
        <v>45707</v>
      </c>
      <c r="G156" s="21">
        <v>174276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174276</v>
      </c>
      <c r="P156" s="18">
        <v>9035</v>
      </c>
      <c r="Q156" s="24">
        <f t="shared" si="17"/>
        <v>174276</v>
      </c>
      <c r="R156" s="25">
        <f t="shared" si="18"/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f t="shared" si="20"/>
        <v>174276</v>
      </c>
      <c r="AH156" s="24">
        <v>0</v>
      </c>
      <c r="AI156" s="24" t="s">
        <v>130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133</v>
      </c>
      <c r="D157" s="17">
        <v>9036</v>
      </c>
      <c r="E157" s="19">
        <v>45707</v>
      </c>
      <c r="F157" s="20">
        <v>45707</v>
      </c>
      <c r="G157" s="21">
        <v>129330</v>
      </c>
      <c r="H157" s="22">
        <v>0</v>
      </c>
      <c r="I157" s="22">
        <v>0</v>
      </c>
      <c r="J157" s="22">
        <v>129330</v>
      </c>
      <c r="K157" s="23">
        <v>0</v>
      </c>
      <c r="L157" s="22">
        <v>0</v>
      </c>
      <c r="M157" s="22">
        <v>0</v>
      </c>
      <c r="N157" s="22">
        <f t="shared" si="15"/>
        <v>129330</v>
      </c>
      <c r="O157" s="22">
        <f t="shared" si="16"/>
        <v>0</v>
      </c>
      <c r="P157" s="18">
        <v>9036</v>
      </c>
      <c r="Q157" s="24">
        <f t="shared" si="17"/>
        <v>129330</v>
      </c>
      <c r="R157" s="25">
        <f t="shared" si="18"/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f t="shared" si="20"/>
        <v>0</v>
      </c>
      <c r="AH157" s="24">
        <v>0</v>
      </c>
      <c r="AI157" s="24" t="s">
        <v>54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132</v>
      </c>
      <c r="D158" s="17">
        <v>9105</v>
      </c>
      <c r="E158" s="19">
        <v>45720</v>
      </c>
      <c r="F158" s="20">
        <v>45722</v>
      </c>
      <c r="G158" s="21">
        <v>143011</v>
      </c>
      <c r="H158" s="22">
        <v>0</v>
      </c>
      <c r="I158" s="22">
        <v>0</v>
      </c>
      <c r="J158" s="22">
        <v>143011</v>
      </c>
      <c r="K158" s="23">
        <v>0</v>
      </c>
      <c r="L158" s="22">
        <v>0</v>
      </c>
      <c r="M158" s="22">
        <v>0</v>
      </c>
      <c r="N158" s="22">
        <f t="shared" si="15"/>
        <v>143011</v>
      </c>
      <c r="O158" s="22">
        <f t="shared" si="16"/>
        <v>0</v>
      </c>
      <c r="P158" s="18">
        <v>9105</v>
      </c>
      <c r="Q158" s="24">
        <f t="shared" si="17"/>
        <v>143011</v>
      </c>
      <c r="R158" s="25">
        <f t="shared" si="18"/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f t="shared" si="20"/>
        <v>0</v>
      </c>
      <c r="AH158" s="24">
        <v>0</v>
      </c>
      <c r="AI158" s="24" t="s">
        <v>54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131</v>
      </c>
      <c r="D159" s="17">
        <v>9108</v>
      </c>
      <c r="E159" s="19">
        <v>45720</v>
      </c>
      <c r="F159" s="20">
        <v>45722</v>
      </c>
      <c r="G159" s="21">
        <v>7664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7664</v>
      </c>
      <c r="P159" s="18">
        <v>9108</v>
      </c>
      <c r="Q159" s="24">
        <f t="shared" si="17"/>
        <v>7664</v>
      </c>
      <c r="R159" s="25">
        <f t="shared" si="18"/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f t="shared" si="20"/>
        <v>7664</v>
      </c>
      <c r="AH159" s="24">
        <v>0</v>
      </c>
      <c r="AI159" s="24" t="s">
        <v>130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129</v>
      </c>
      <c r="D160" s="17">
        <v>8177</v>
      </c>
      <c r="E160" s="19">
        <v>45749</v>
      </c>
      <c r="F160" s="20">
        <v>45754</v>
      </c>
      <c r="G160" s="21">
        <v>150570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150570</v>
      </c>
      <c r="P160" s="18">
        <v>0</v>
      </c>
      <c r="Q160" s="24">
        <f t="shared" si="17"/>
        <v>0</v>
      </c>
      <c r="R160" s="25">
        <f t="shared" si="18"/>
        <v>150570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f t="shared" si="20"/>
        <v>0</v>
      </c>
      <c r="AH160" s="24">
        <v>0</v>
      </c>
      <c r="AI160" s="24" t="s">
        <v>121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128</v>
      </c>
      <c r="D161" s="17">
        <v>9192</v>
      </c>
      <c r="E161" s="19">
        <v>45749</v>
      </c>
      <c r="F161" s="20">
        <v>45754</v>
      </c>
      <c r="G161" s="21">
        <v>105440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105440</v>
      </c>
      <c r="P161" s="18">
        <v>0</v>
      </c>
      <c r="Q161" s="24">
        <f t="shared" si="17"/>
        <v>0</v>
      </c>
      <c r="R161" s="25">
        <f t="shared" si="18"/>
        <v>105440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f t="shared" si="20"/>
        <v>0</v>
      </c>
      <c r="AH161" s="24">
        <v>0</v>
      </c>
      <c r="AI161" s="24" t="s">
        <v>121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127</v>
      </c>
      <c r="D162" s="17">
        <v>9176</v>
      </c>
      <c r="E162" s="19">
        <v>45749</v>
      </c>
      <c r="F162" s="20">
        <v>45754</v>
      </c>
      <c r="G162" s="21">
        <v>185733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185733</v>
      </c>
      <c r="P162" s="18">
        <v>9176</v>
      </c>
      <c r="Q162" s="24">
        <f t="shared" si="17"/>
        <v>185733</v>
      </c>
      <c r="R162" s="25">
        <f t="shared" si="18"/>
        <v>0</v>
      </c>
      <c r="S162" s="25">
        <v>0</v>
      </c>
      <c r="T162" s="17" t="s">
        <v>45</v>
      </c>
      <c r="U162" s="25">
        <v>185733</v>
      </c>
      <c r="V162" s="24"/>
      <c r="W162" s="17" t="s">
        <v>45</v>
      </c>
      <c r="X162" s="25"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f t="shared" si="20"/>
        <v>0</v>
      </c>
      <c r="AH162" s="24">
        <v>0</v>
      </c>
      <c r="AI162" s="24" t="s">
        <v>106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126</v>
      </c>
      <c r="D163" s="17">
        <v>9178</v>
      </c>
      <c r="E163" s="19">
        <v>45749</v>
      </c>
      <c r="F163" s="20">
        <v>45754</v>
      </c>
      <c r="G163" s="21">
        <v>189770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189770</v>
      </c>
      <c r="P163" s="18">
        <v>9178</v>
      </c>
      <c r="Q163" s="24">
        <f t="shared" si="17"/>
        <v>189770</v>
      </c>
      <c r="R163" s="25">
        <f t="shared" si="18"/>
        <v>0</v>
      </c>
      <c r="S163" s="25">
        <v>0</v>
      </c>
      <c r="T163" s="17" t="s">
        <v>45</v>
      </c>
      <c r="U163" s="25">
        <v>189770</v>
      </c>
      <c r="V163" s="24"/>
      <c r="W163" s="17" t="s">
        <v>45</v>
      </c>
      <c r="X163" s="25"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f t="shared" si="20"/>
        <v>0</v>
      </c>
      <c r="AH163" s="24">
        <v>0</v>
      </c>
      <c r="AI163" s="24" t="s">
        <v>106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125</v>
      </c>
      <c r="D164" s="17">
        <v>9179</v>
      </c>
      <c r="E164" s="19">
        <v>45749</v>
      </c>
      <c r="F164" s="20">
        <v>45754</v>
      </c>
      <c r="G164" s="21">
        <v>59130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59130</v>
      </c>
      <c r="P164" s="18">
        <v>9179</v>
      </c>
      <c r="Q164" s="24">
        <f t="shared" si="17"/>
        <v>59130</v>
      </c>
      <c r="R164" s="25">
        <f t="shared" si="18"/>
        <v>0</v>
      </c>
      <c r="S164" s="25">
        <v>0</v>
      </c>
      <c r="T164" s="17" t="s">
        <v>45</v>
      </c>
      <c r="U164" s="25">
        <v>59130</v>
      </c>
      <c r="V164" s="24"/>
      <c r="W164" s="17" t="s">
        <v>45</v>
      </c>
      <c r="X164" s="25"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f t="shared" si="20"/>
        <v>0</v>
      </c>
      <c r="AH164" s="24">
        <v>0</v>
      </c>
      <c r="AI164" s="24" t="s">
        <v>106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124</v>
      </c>
      <c r="D165" s="17">
        <v>9180</v>
      </c>
      <c r="E165" s="19">
        <v>45749</v>
      </c>
      <c r="F165" s="20">
        <v>45754</v>
      </c>
      <c r="G165" s="21">
        <v>137178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137178</v>
      </c>
      <c r="P165" s="18">
        <v>9180</v>
      </c>
      <c r="Q165" s="24">
        <f t="shared" si="17"/>
        <v>137178</v>
      </c>
      <c r="R165" s="25">
        <f t="shared" si="18"/>
        <v>0</v>
      </c>
      <c r="S165" s="25">
        <v>0</v>
      </c>
      <c r="T165" s="17" t="s">
        <v>45</v>
      </c>
      <c r="U165" s="25">
        <v>137178</v>
      </c>
      <c r="V165" s="24"/>
      <c r="W165" s="17" t="s">
        <v>45</v>
      </c>
      <c r="X165" s="25"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f t="shared" si="20"/>
        <v>0</v>
      </c>
      <c r="AH165" s="24">
        <v>0</v>
      </c>
      <c r="AI165" s="24" t="s">
        <v>106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123</v>
      </c>
      <c r="D166" s="17">
        <v>9181</v>
      </c>
      <c r="E166" s="19">
        <v>45749</v>
      </c>
      <c r="F166" s="20">
        <v>45754</v>
      </c>
      <c r="G166" s="21">
        <v>141150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141150</v>
      </c>
      <c r="P166" s="18">
        <v>9181</v>
      </c>
      <c r="Q166" s="24">
        <f t="shared" si="17"/>
        <v>141150</v>
      </c>
      <c r="R166" s="25">
        <f t="shared" si="18"/>
        <v>0</v>
      </c>
      <c r="S166" s="25">
        <v>0</v>
      </c>
      <c r="T166" s="17" t="s">
        <v>45</v>
      </c>
      <c r="U166" s="25">
        <v>141150</v>
      </c>
      <c r="V166" s="24"/>
      <c r="W166" s="17" t="s">
        <v>45</v>
      </c>
      <c r="X166" s="25"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f t="shared" si="20"/>
        <v>0</v>
      </c>
      <c r="AH166" s="24">
        <v>0</v>
      </c>
      <c r="AI166" s="24" t="s">
        <v>106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122</v>
      </c>
      <c r="D167" s="17">
        <v>9002</v>
      </c>
      <c r="E167" s="19">
        <v>45756</v>
      </c>
      <c r="F167" s="20">
        <v>45776</v>
      </c>
      <c r="G167" s="21">
        <v>130970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130970</v>
      </c>
      <c r="P167" s="18">
        <v>0</v>
      </c>
      <c r="Q167" s="24">
        <f t="shared" si="17"/>
        <v>0</v>
      </c>
      <c r="R167" s="25">
        <f t="shared" si="18"/>
        <v>130970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f t="shared" si="20"/>
        <v>0</v>
      </c>
      <c r="AH167" s="24">
        <v>0</v>
      </c>
      <c r="AI167" s="24" t="s">
        <v>121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120</v>
      </c>
      <c r="D168" s="17">
        <v>9197</v>
      </c>
      <c r="E168" s="19">
        <v>45756</v>
      </c>
      <c r="F168" s="20">
        <v>45776</v>
      </c>
      <c r="G168" s="21">
        <v>540669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540669</v>
      </c>
      <c r="P168" s="18">
        <v>9197</v>
      </c>
      <c r="Q168" s="24">
        <f t="shared" si="17"/>
        <v>540669</v>
      </c>
      <c r="R168" s="25">
        <f t="shared" si="18"/>
        <v>0</v>
      </c>
      <c r="S168" s="25">
        <v>0</v>
      </c>
      <c r="T168" s="17" t="s">
        <v>45</v>
      </c>
      <c r="U168" s="25">
        <v>540669</v>
      </c>
      <c r="V168" s="24"/>
      <c r="W168" s="17" t="s">
        <v>45</v>
      </c>
      <c r="X168" s="25"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f t="shared" si="20"/>
        <v>0</v>
      </c>
      <c r="AH168" s="24">
        <v>0</v>
      </c>
      <c r="AI168" s="24" t="s">
        <v>106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119</v>
      </c>
      <c r="D169" s="17">
        <v>9199</v>
      </c>
      <c r="E169" s="19">
        <v>45756</v>
      </c>
      <c r="F169" s="20">
        <v>45776</v>
      </c>
      <c r="G169" s="21">
        <v>216857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216857</v>
      </c>
      <c r="P169" s="18">
        <v>9199</v>
      </c>
      <c r="Q169" s="24">
        <f t="shared" si="17"/>
        <v>216857</v>
      </c>
      <c r="R169" s="25">
        <f t="shared" si="18"/>
        <v>0</v>
      </c>
      <c r="S169" s="25">
        <v>0</v>
      </c>
      <c r="T169" s="17" t="s">
        <v>45</v>
      </c>
      <c r="U169" s="25">
        <v>216857</v>
      </c>
      <c r="V169" s="24"/>
      <c r="W169" s="17" t="s">
        <v>45</v>
      </c>
      <c r="X169" s="25"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f t="shared" si="20"/>
        <v>0</v>
      </c>
      <c r="AH169" s="24">
        <v>0</v>
      </c>
      <c r="AI169" s="24" t="s">
        <v>106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118</v>
      </c>
      <c r="D170" s="17">
        <v>9203</v>
      </c>
      <c r="E170" s="19">
        <v>45756</v>
      </c>
      <c r="F170" s="20">
        <v>45776</v>
      </c>
      <c r="G170" s="21">
        <v>134544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134544</v>
      </c>
      <c r="P170" s="18">
        <v>9203</v>
      </c>
      <c r="Q170" s="24">
        <f t="shared" si="17"/>
        <v>134544</v>
      </c>
      <c r="R170" s="25">
        <f t="shared" si="18"/>
        <v>0</v>
      </c>
      <c r="S170" s="25">
        <v>0</v>
      </c>
      <c r="T170" s="17" t="s">
        <v>45</v>
      </c>
      <c r="U170" s="25">
        <v>134544</v>
      </c>
      <c r="V170" s="24"/>
      <c r="W170" s="17" t="s">
        <v>45</v>
      </c>
      <c r="X170" s="25"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f t="shared" si="20"/>
        <v>0</v>
      </c>
      <c r="AH170" s="24">
        <v>0</v>
      </c>
      <c r="AI170" s="24" t="s">
        <v>106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117</v>
      </c>
      <c r="D171" s="17">
        <v>9204</v>
      </c>
      <c r="E171" s="19">
        <v>45756</v>
      </c>
      <c r="F171" s="20">
        <v>45776</v>
      </c>
      <c r="G171" s="21">
        <v>517847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517847</v>
      </c>
      <c r="P171" s="18">
        <v>9204</v>
      </c>
      <c r="Q171" s="24">
        <f t="shared" si="17"/>
        <v>517847</v>
      </c>
      <c r="R171" s="25">
        <f t="shared" si="18"/>
        <v>0</v>
      </c>
      <c r="S171" s="25">
        <v>0</v>
      </c>
      <c r="T171" s="17" t="s">
        <v>45</v>
      </c>
      <c r="U171" s="25">
        <v>517847</v>
      </c>
      <c r="V171" s="24"/>
      <c r="W171" s="17" t="s">
        <v>45</v>
      </c>
      <c r="X171" s="25"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f t="shared" si="20"/>
        <v>0</v>
      </c>
      <c r="AH171" s="24">
        <v>0</v>
      </c>
      <c r="AI171" s="24" t="s">
        <v>106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116</v>
      </c>
      <c r="D172" s="17">
        <v>9205</v>
      </c>
      <c r="E172" s="19">
        <v>45756</v>
      </c>
      <c r="F172" s="20">
        <v>45776</v>
      </c>
      <c r="G172" s="21">
        <v>196221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196221</v>
      </c>
      <c r="P172" s="18">
        <v>9205</v>
      </c>
      <c r="Q172" s="24">
        <f t="shared" si="17"/>
        <v>196221</v>
      </c>
      <c r="R172" s="25">
        <f t="shared" si="18"/>
        <v>0</v>
      </c>
      <c r="S172" s="25">
        <v>0</v>
      </c>
      <c r="T172" s="17" t="s">
        <v>45</v>
      </c>
      <c r="U172" s="25">
        <v>196221</v>
      </c>
      <c r="V172" s="24"/>
      <c r="W172" s="17" t="s">
        <v>45</v>
      </c>
      <c r="X172" s="25"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f t="shared" si="20"/>
        <v>0</v>
      </c>
      <c r="AH172" s="24">
        <v>0</v>
      </c>
      <c r="AI172" s="24" t="s">
        <v>106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115</v>
      </c>
      <c r="D173" s="17">
        <v>9207</v>
      </c>
      <c r="E173" s="19">
        <v>45756</v>
      </c>
      <c r="F173" s="20">
        <v>45776</v>
      </c>
      <c r="G173" s="21">
        <v>139189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139189</v>
      </c>
      <c r="P173" s="18">
        <v>9207</v>
      </c>
      <c r="Q173" s="24">
        <f t="shared" si="17"/>
        <v>139189</v>
      </c>
      <c r="R173" s="25">
        <f t="shared" si="18"/>
        <v>0</v>
      </c>
      <c r="S173" s="25">
        <v>0</v>
      </c>
      <c r="T173" s="17" t="s">
        <v>45</v>
      </c>
      <c r="U173" s="25">
        <v>139189</v>
      </c>
      <c r="V173" s="24"/>
      <c r="W173" s="17" t="s">
        <v>45</v>
      </c>
      <c r="X173" s="25"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f t="shared" si="20"/>
        <v>0</v>
      </c>
      <c r="AH173" s="24">
        <v>0</v>
      </c>
      <c r="AI173" s="24" t="s">
        <v>106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114</v>
      </c>
      <c r="D174" s="17">
        <v>9208</v>
      </c>
      <c r="E174" s="19">
        <v>45756</v>
      </c>
      <c r="F174" s="20">
        <v>45776</v>
      </c>
      <c r="G174" s="21">
        <v>59130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59130</v>
      </c>
      <c r="P174" s="18">
        <v>9208</v>
      </c>
      <c r="Q174" s="24">
        <f t="shared" si="17"/>
        <v>59130</v>
      </c>
      <c r="R174" s="25">
        <f t="shared" si="18"/>
        <v>0</v>
      </c>
      <c r="S174" s="25">
        <v>0</v>
      </c>
      <c r="T174" s="17" t="s">
        <v>45</v>
      </c>
      <c r="U174" s="25">
        <v>59130</v>
      </c>
      <c r="V174" s="24"/>
      <c r="W174" s="17" t="s">
        <v>45</v>
      </c>
      <c r="X174" s="25"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f t="shared" si="20"/>
        <v>0</v>
      </c>
      <c r="AH174" s="24">
        <v>0</v>
      </c>
      <c r="AI174" s="24" t="s">
        <v>106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113</v>
      </c>
      <c r="D175" s="17">
        <v>9209</v>
      </c>
      <c r="E175" s="19">
        <v>45756</v>
      </c>
      <c r="F175" s="20">
        <v>45776</v>
      </c>
      <c r="G175" s="21">
        <v>136910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136910</v>
      </c>
      <c r="P175" s="18">
        <v>9209</v>
      </c>
      <c r="Q175" s="24">
        <f t="shared" si="17"/>
        <v>136910</v>
      </c>
      <c r="R175" s="25">
        <f t="shared" si="18"/>
        <v>0</v>
      </c>
      <c r="S175" s="25">
        <v>0</v>
      </c>
      <c r="T175" s="17" t="s">
        <v>45</v>
      </c>
      <c r="U175" s="25">
        <v>136910</v>
      </c>
      <c r="V175" s="24"/>
      <c r="W175" s="17" t="s">
        <v>45</v>
      </c>
      <c r="X175" s="25"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f t="shared" si="20"/>
        <v>0</v>
      </c>
      <c r="AH175" s="24">
        <v>0</v>
      </c>
      <c r="AI175" s="24" t="s">
        <v>106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112</v>
      </c>
      <c r="D176" s="17">
        <v>9210</v>
      </c>
      <c r="E176" s="19">
        <v>45756</v>
      </c>
      <c r="F176" s="20">
        <v>45776</v>
      </c>
      <c r="G176" s="21">
        <v>138885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138885</v>
      </c>
      <c r="P176" s="18">
        <v>9210</v>
      </c>
      <c r="Q176" s="24">
        <f t="shared" si="17"/>
        <v>138885</v>
      </c>
      <c r="R176" s="25">
        <f t="shared" si="18"/>
        <v>0</v>
      </c>
      <c r="S176" s="25">
        <v>0</v>
      </c>
      <c r="T176" s="17" t="s">
        <v>45</v>
      </c>
      <c r="U176" s="25">
        <v>138885</v>
      </c>
      <c r="V176" s="24"/>
      <c r="W176" s="17" t="s">
        <v>45</v>
      </c>
      <c r="X176" s="25"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f t="shared" si="20"/>
        <v>0</v>
      </c>
      <c r="AH176" s="24">
        <v>0</v>
      </c>
      <c r="AI176" s="24" t="s">
        <v>106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111</v>
      </c>
      <c r="D177" s="17">
        <v>9212</v>
      </c>
      <c r="E177" s="19">
        <v>45756</v>
      </c>
      <c r="F177" s="20">
        <v>45776</v>
      </c>
      <c r="G177" s="21">
        <v>143730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143730</v>
      </c>
      <c r="P177" s="18">
        <v>9212</v>
      </c>
      <c r="Q177" s="24">
        <f t="shared" si="17"/>
        <v>143730</v>
      </c>
      <c r="R177" s="25">
        <f t="shared" si="18"/>
        <v>0</v>
      </c>
      <c r="S177" s="25">
        <v>0</v>
      </c>
      <c r="T177" s="17" t="s">
        <v>45</v>
      </c>
      <c r="U177" s="25">
        <v>143730</v>
      </c>
      <c r="V177" s="24"/>
      <c r="W177" s="17" t="s">
        <v>45</v>
      </c>
      <c r="X177" s="25"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f t="shared" si="20"/>
        <v>0</v>
      </c>
      <c r="AH177" s="24">
        <v>0</v>
      </c>
      <c r="AI177" s="24" t="s">
        <v>106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110</v>
      </c>
      <c r="D178" s="17">
        <v>9213</v>
      </c>
      <c r="E178" s="19">
        <v>45756</v>
      </c>
      <c r="F178" s="20">
        <v>45776</v>
      </c>
      <c r="G178" s="21">
        <v>140225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140225</v>
      </c>
      <c r="P178" s="18">
        <v>9213</v>
      </c>
      <c r="Q178" s="24">
        <f t="shared" si="17"/>
        <v>140225</v>
      </c>
      <c r="R178" s="25">
        <f t="shared" si="18"/>
        <v>0</v>
      </c>
      <c r="S178" s="25">
        <v>0</v>
      </c>
      <c r="T178" s="17" t="s">
        <v>45</v>
      </c>
      <c r="U178" s="25">
        <v>140225</v>
      </c>
      <c r="V178" s="24"/>
      <c r="W178" s="17" t="s">
        <v>45</v>
      </c>
      <c r="X178" s="25"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f t="shared" si="20"/>
        <v>0</v>
      </c>
      <c r="AH178" s="24">
        <v>0</v>
      </c>
      <c r="AI178" s="24" t="s">
        <v>106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109</v>
      </c>
      <c r="D179" s="17">
        <v>9214</v>
      </c>
      <c r="E179" s="19">
        <v>45756</v>
      </c>
      <c r="F179" s="20">
        <v>45776</v>
      </c>
      <c r="G179" s="21">
        <v>232615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232615</v>
      </c>
      <c r="P179" s="18">
        <v>9214</v>
      </c>
      <c r="Q179" s="24">
        <f t="shared" si="17"/>
        <v>232615</v>
      </c>
      <c r="R179" s="25">
        <f t="shared" si="18"/>
        <v>0</v>
      </c>
      <c r="S179" s="25">
        <v>0</v>
      </c>
      <c r="T179" s="17" t="s">
        <v>45</v>
      </c>
      <c r="U179" s="25">
        <v>232615</v>
      </c>
      <c r="V179" s="24"/>
      <c r="W179" s="17" t="s">
        <v>45</v>
      </c>
      <c r="X179" s="25"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f t="shared" si="20"/>
        <v>0</v>
      </c>
      <c r="AH179" s="24">
        <v>0</v>
      </c>
      <c r="AI179" s="24" t="s">
        <v>106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108</v>
      </c>
      <c r="D180" s="17">
        <v>9215</v>
      </c>
      <c r="E180" s="19">
        <v>45756</v>
      </c>
      <c r="F180" s="20">
        <v>45776</v>
      </c>
      <c r="G180" s="21">
        <v>179362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179362</v>
      </c>
      <c r="P180" s="18">
        <v>9215</v>
      </c>
      <c r="Q180" s="24">
        <f t="shared" si="17"/>
        <v>179362</v>
      </c>
      <c r="R180" s="25">
        <f t="shared" si="18"/>
        <v>0</v>
      </c>
      <c r="S180" s="25">
        <v>0</v>
      </c>
      <c r="T180" s="17" t="s">
        <v>45</v>
      </c>
      <c r="U180" s="25">
        <v>179362</v>
      </c>
      <c r="V180" s="24"/>
      <c r="W180" s="17" t="s">
        <v>45</v>
      </c>
      <c r="X180" s="25"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f t="shared" si="20"/>
        <v>0</v>
      </c>
      <c r="AH180" s="24">
        <v>0</v>
      </c>
      <c r="AI180" s="24" t="s">
        <v>106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107</v>
      </c>
      <c r="D181" s="17">
        <v>9216</v>
      </c>
      <c r="E181" s="19">
        <v>45756</v>
      </c>
      <c r="F181" s="20">
        <v>45776</v>
      </c>
      <c r="G181" s="21">
        <v>247723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247723</v>
      </c>
      <c r="P181" s="18">
        <v>9216</v>
      </c>
      <c r="Q181" s="24">
        <f t="shared" si="17"/>
        <v>247723</v>
      </c>
      <c r="R181" s="25">
        <f t="shared" si="18"/>
        <v>0</v>
      </c>
      <c r="S181" s="25">
        <v>0</v>
      </c>
      <c r="T181" s="17" t="s">
        <v>45</v>
      </c>
      <c r="U181" s="25">
        <v>247723</v>
      </c>
      <c r="V181" s="24"/>
      <c r="W181" s="17" t="s">
        <v>45</v>
      </c>
      <c r="X181" s="25"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f t="shared" si="20"/>
        <v>0</v>
      </c>
      <c r="AH181" s="24">
        <v>0</v>
      </c>
      <c r="AI181" s="24" t="s">
        <v>106</v>
      </c>
      <c r="AJ181" s="26"/>
      <c r="AK181" s="27"/>
    </row>
    <row r="182" spans="1:37" s="28" customFormat="1" ht="15">
      <c r="A182" s="17">
        <f t="shared" si="14"/>
        <v>174</v>
      </c>
      <c r="B182" s="18" t="s">
        <v>46</v>
      </c>
      <c r="C182" s="17" t="s">
        <v>105</v>
      </c>
      <c r="D182" s="17">
        <v>8637</v>
      </c>
      <c r="E182" s="19" t="s">
        <v>101</v>
      </c>
      <c r="F182" s="20" t="s">
        <v>55</v>
      </c>
      <c r="G182" s="21">
        <v>4157002</v>
      </c>
      <c r="H182" s="22">
        <v>0</v>
      </c>
      <c r="I182" s="22">
        <v>0</v>
      </c>
      <c r="J182" s="22">
        <v>4157002</v>
      </c>
      <c r="K182" s="23">
        <v>0</v>
      </c>
      <c r="L182" s="22">
        <v>0</v>
      </c>
      <c r="M182" s="22">
        <v>0</v>
      </c>
      <c r="N182" s="22">
        <f t="shared" si="15"/>
        <v>4157002</v>
      </c>
      <c r="O182" s="22">
        <f t="shared" si="16"/>
        <v>0</v>
      </c>
      <c r="P182" s="18">
        <v>8637</v>
      </c>
      <c r="Q182" s="24">
        <f t="shared" si="17"/>
        <v>4157002</v>
      </c>
      <c r="R182" s="25">
        <f t="shared" si="18"/>
        <v>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f t="shared" si="20"/>
        <v>0</v>
      </c>
      <c r="AH182" s="24">
        <v>0</v>
      </c>
      <c r="AI182" s="24" t="s">
        <v>54</v>
      </c>
      <c r="AJ182" s="26"/>
      <c r="AK182" s="27"/>
    </row>
    <row r="183" spans="1:37" s="28" customFormat="1" ht="15">
      <c r="A183" s="17">
        <f t="shared" si="14"/>
        <v>175</v>
      </c>
      <c r="B183" s="18" t="s">
        <v>46</v>
      </c>
      <c r="C183" s="17" t="s">
        <v>104</v>
      </c>
      <c r="D183" s="17">
        <v>8638</v>
      </c>
      <c r="E183" s="19" t="s">
        <v>101</v>
      </c>
      <c r="F183" s="20" t="s">
        <v>55</v>
      </c>
      <c r="G183" s="21">
        <v>2631705</v>
      </c>
      <c r="H183" s="22">
        <v>0</v>
      </c>
      <c r="I183" s="22">
        <v>0</v>
      </c>
      <c r="J183" s="22">
        <v>2631705</v>
      </c>
      <c r="K183" s="23">
        <v>0</v>
      </c>
      <c r="L183" s="22">
        <v>0</v>
      </c>
      <c r="M183" s="22">
        <v>0</v>
      </c>
      <c r="N183" s="22">
        <f t="shared" si="15"/>
        <v>2631705</v>
      </c>
      <c r="O183" s="22">
        <f t="shared" si="16"/>
        <v>0</v>
      </c>
      <c r="P183" s="18">
        <v>8638</v>
      </c>
      <c r="Q183" s="24">
        <f t="shared" si="17"/>
        <v>2631705</v>
      </c>
      <c r="R183" s="25">
        <f t="shared" si="18"/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f t="shared" si="20"/>
        <v>0</v>
      </c>
      <c r="AH183" s="24">
        <v>0</v>
      </c>
      <c r="AI183" s="24" t="s">
        <v>54</v>
      </c>
      <c r="AJ183" s="26"/>
      <c r="AK183" s="27"/>
    </row>
    <row r="184" spans="1:37" s="28" customFormat="1" ht="15">
      <c r="A184" s="17">
        <f t="shared" si="14"/>
        <v>176</v>
      </c>
      <c r="B184" s="18" t="s">
        <v>46</v>
      </c>
      <c r="C184" s="17" t="s">
        <v>103</v>
      </c>
      <c r="D184" s="17">
        <v>8646</v>
      </c>
      <c r="E184" s="19" t="s">
        <v>101</v>
      </c>
      <c r="F184" s="20" t="s">
        <v>55</v>
      </c>
      <c r="G184" s="21">
        <v>87325146</v>
      </c>
      <c r="H184" s="22">
        <v>0</v>
      </c>
      <c r="I184" s="22">
        <v>0</v>
      </c>
      <c r="J184" s="22">
        <v>8.684196094E7</v>
      </c>
      <c r="K184" s="23">
        <v>483185.06</v>
      </c>
      <c r="L184" s="22">
        <v>0</v>
      </c>
      <c r="M184" s="22">
        <v>0</v>
      </c>
      <c r="N184" s="22">
        <f t="shared" si="15"/>
        <v>87325146</v>
      </c>
      <c r="O184" s="22">
        <f t="shared" si="16"/>
        <v>0</v>
      </c>
      <c r="P184" s="18">
        <v>8646</v>
      </c>
      <c r="Q184" s="24">
        <f t="shared" si="17"/>
        <v>87325146</v>
      </c>
      <c r="R184" s="25">
        <f t="shared" si="18"/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f t="shared" si="20"/>
        <v>0</v>
      </c>
      <c r="AH184" s="24">
        <v>0</v>
      </c>
      <c r="AI184" s="24" t="s">
        <v>54</v>
      </c>
      <c r="AJ184" s="26"/>
      <c r="AK184" s="27"/>
    </row>
    <row r="185" spans="1:37" s="28" customFormat="1" ht="15">
      <c r="A185" s="17">
        <f t="shared" si="14"/>
        <v>177</v>
      </c>
      <c r="B185" s="18" t="s">
        <v>46</v>
      </c>
      <c r="C185" s="17" t="s">
        <v>102</v>
      </c>
      <c r="D185" s="17">
        <v>8647</v>
      </c>
      <c r="E185" s="19" t="s">
        <v>101</v>
      </c>
      <c r="F185" s="20" t="s">
        <v>55</v>
      </c>
      <c r="G185" s="21">
        <v>55594075</v>
      </c>
      <c r="H185" s="22">
        <v>0</v>
      </c>
      <c r="I185" s="22">
        <v>0</v>
      </c>
      <c r="J185" s="22">
        <v>5.528646226E7</v>
      </c>
      <c r="K185" s="23">
        <v>307612.74</v>
      </c>
      <c r="L185" s="22">
        <v>0</v>
      </c>
      <c r="M185" s="22">
        <v>0</v>
      </c>
      <c r="N185" s="22">
        <f t="shared" si="15"/>
        <v>55594075</v>
      </c>
      <c r="O185" s="22">
        <f t="shared" si="16"/>
        <v>0</v>
      </c>
      <c r="P185" s="18">
        <v>8647</v>
      </c>
      <c r="Q185" s="24">
        <f t="shared" si="17"/>
        <v>55594075</v>
      </c>
      <c r="R185" s="25">
        <f t="shared" si="18"/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f t="shared" si="20"/>
        <v>0</v>
      </c>
      <c r="AH185" s="24">
        <v>0</v>
      </c>
      <c r="AI185" s="24" t="s">
        <v>54</v>
      </c>
      <c r="AJ185" s="26"/>
      <c r="AK185" s="27"/>
    </row>
    <row r="186" spans="1:37" s="28" customFormat="1" ht="15">
      <c r="A186" s="17">
        <f t="shared" si="14"/>
        <v>178</v>
      </c>
      <c r="B186" s="18" t="s">
        <v>46</v>
      </c>
      <c r="C186" s="17" t="s">
        <v>100</v>
      </c>
      <c r="D186" s="17">
        <v>8718</v>
      </c>
      <c r="E186" s="19" t="s">
        <v>96</v>
      </c>
      <c r="F186" s="20" t="s">
        <v>55</v>
      </c>
      <c r="G186" s="21">
        <v>55389457</v>
      </c>
      <c r="H186" s="22">
        <v>0</v>
      </c>
      <c r="I186" s="22">
        <v>0</v>
      </c>
      <c r="J186" s="22">
        <v>55389457</v>
      </c>
      <c r="K186" s="23">
        <v>0</v>
      </c>
      <c r="L186" s="22">
        <v>0</v>
      </c>
      <c r="M186" s="22">
        <v>0</v>
      </c>
      <c r="N186" s="22">
        <f t="shared" si="15"/>
        <v>55389457</v>
      </c>
      <c r="O186" s="22">
        <f t="shared" si="16"/>
        <v>0</v>
      </c>
      <c r="P186" s="18">
        <v>8718</v>
      </c>
      <c r="Q186" s="24">
        <f t="shared" si="17"/>
        <v>55389457</v>
      </c>
      <c r="R186" s="25">
        <f t="shared" si="18"/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f t="shared" si="20"/>
        <v>0</v>
      </c>
      <c r="AH186" s="24">
        <v>0</v>
      </c>
      <c r="AI186" s="24" t="s">
        <v>54</v>
      </c>
      <c r="AJ186" s="26"/>
      <c r="AK186" s="27"/>
    </row>
    <row r="187" spans="1:37" s="28" customFormat="1" ht="15">
      <c r="A187" s="17">
        <f t="shared" si="14"/>
        <v>179</v>
      </c>
      <c r="B187" s="18" t="s">
        <v>46</v>
      </c>
      <c r="C187" s="17" t="s">
        <v>99</v>
      </c>
      <c r="D187" s="17">
        <v>8719</v>
      </c>
      <c r="E187" s="19" t="s">
        <v>96</v>
      </c>
      <c r="F187" s="20" t="s">
        <v>55</v>
      </c>
      <c r="G187" s="21">
        <v>4798313</v>
      </c>
      <c r="H187" s="22">
        <v>0</v>
      </c>
      <c r="I187" s="22">
        <v>0</v>
      </c>
      <c r="J187" s="22">
        <v>4798313</v>
      </c>
      <c r="K187" s="23">
        <v>0</v>
      </c>
      <c r="L187" s="22">
        <v>0</v>
      </c>
      <c r="M187" s="22">
        <v>0</v>
      </c>
      <c r="N187" s="22">
        <f t="shared" si="15"/>
        <v>4798313</v>
      </c>
      <c r="O187" s="22">
        <f t="shared" si="16"/>
        <v>0</v>
      </c>
      <c r="P187" s="18">
        <v>8719</v>
      </c>
      <c r="Q187" s="24">
        <f t="shared" si="17"/>
        <v>4798313</v>
      </c>
      <c r="R187" s="25">
        <f t="shared" si="18"/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f t="shared" si="20"/>
        <v>0</v>
      </c>
      <c r="AH187" s="24">
        <v>0</v>
      </c>
      <c r="AI187" s="24" t="s">
        <v>54</v>
      </c>
      <c r="AJ187" s="26"/>
      <c r="AK187" s="27"/>
    </row>
    <row r="188" spans="1:37" s="28" customFormat="1" ht="15">
      <c r="A188" s="17">
        <f t="shared" si="14"/>
        <v>180</v>
      </c>
      <c r="B188" s="18" t="s">
        <v>46</v>
      </c>
      <c r="C188" s="17" t="s">
        <v>98</v>
      </c>
      <c r="D188" s="17">
        <v>8720</v>
      </c>
      <c r="E188" s="19" t="s">
        <v>96</v>
      </c>
      <c r="F188" s="20" t="s">
        <v>55</v>
      </c>
      <c r="G188" s="21">
        <v>3054764</v>
      </c>
      <c r="H188" s="22">
        <v>0</v>
      </c>
      <c r="I188" s="22">
        <v>0</v>
      </c>
      <c r="J188" s="22">
        <v>3054764</v>
      </c>
      <c r="K188" s="23">
        <v>0</v>
      </c>
      <c r="L188" s="22">
        <v>0</v>
      </c>
      <c r="M188" s="22">
        <v>0</v>
      </c>
      <c r="N188" s="22">
        <f t="shared" si="15"/>
        <v>3054764</v>
      </c>
      <c r="O188" s="22">
        <f t="shared" si="16"/>
        <v>0</v>
      </c>
      <c r="P188" s="18">
        <v>8720</v>
      </c>
      <c r="Q188" s="24">
        <f t="shared" si="17"/>
        <v>3054764</v>
      </c>
      <c r="R188" s="25">
        <f t="shared" si="18"/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f t="shared" si="20"/>
        <v>0</v>
      </c>
      <c r="AH188" s="24">
        <v>0</v>
      </c>
      <c r="AI188" s="24" t="s">
        <v>54</v>
      </c>
      <c r="AJ188" s="26"/>
      <c r="AK188" s="27"/>
    </row>
    <row r="189" spans="1:37" s="28" customFormat="1" ht="15">
      <c r="A189" s="17">
        <f t="shared" si="14"/>
        <v>181</v>
      </c>
      <c r="B189" s="18" t="s">
        <v>46</v>
      </c>
      <c r="C189" s="17" t="s">
        <v>97</v>
      </c>
      <c r="D189" s="17">
        <v>8771</v>
      </c>
      <c r="E189" s="19" t="s">
        <v>96</v>
      </c>
      <c r="F189" s="20" t="s">
        <v>55</v>
      </c>
      <c r="G189" s="21">
        <v>87003742</v>
      </c>
      <c r="H189" s="22">
        <v>0</v>
      </c>
      <c r="I189" s="22">
        <v>0</v>
      </c>
      <c r="J189" s="22">
        <v>87003742</v>
      </c>
      <c r="K189" s="23">
        <v>0</v>
      </c>
      <c r="L189" s="22">
        <v>0</v>
      </c>
      <c r="M189" s="22">
        <v>0</v>
      </c>
      <c r="N189" s="22">
        <f t="shared" si="15"/>
        <v>87003742</v>
      </c>
      <c r="O189" s="22">
        <f t="shared" si="16"/>
        <v>0</v>
      </c>
      <c r="P189" s="18">
        <v>8771</v>
      </c>
      <c r="Q189" s="24">
        <f t="shared" si="17"/>
        <v>87003742</v>
      </c>
      <c r="R189" s="25">
        <f t="shared" si="18"/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f t="shared" si="20"/>
        <v>0</v>
      </c>
      <c r="AH189" s="24">
        <v>0</v>
      </c>
      <c r="AI189" s="24" t="s">
        <v>54</v>
      </c>
      <c r="AJ189" s="26"/>
      <c r="AK189" s="27"/>
    </row>
    <row r="190" spans="1:37" s="28" customFormat="1" ht="15">
      <c r="A190" s="17">
        <f t="shared" si="14"/>
        <v>182</v>
      </c>
      <c r="B190" s="18" t="s">
        <v>46</v>
      </c>
      <c r="C190" s="17">
        <v>21966123</v>
      </c>
      <c r="D190" s="17">
        <v>21966123</v>
      </c>
      <c r="E190" s="19" t="s">
        <v>93</v>
      </c>
      <c r="F190" s="20" t="s">
        <v>55</v>
      </c>
      <c r="G190" s="21">
        <v>3233096</v>
      </c>
      <c r="H190" s="22">
        <v>0</v>
      </c>
      <c r="I190" s="22">
        <v>0</v>
      </c>
      <c r="J190" s="22">
        <v>3233096</v>
      </c>
      <c r="K190" s="23">
        <v>0</v>
      </c>
      <c r="L190" s="22">
        <v>0</v>
      </c>
      <c r="M190" s="22">
        <v>0</v>
      </c>
      <c r="N190" s="22">
        <f t="shared" si="15"/>
        <v>3233096</v>
      </c>
      <c r="O190" s="22">
        <f t="shared" si="16"/>
        <v>0</v>
      </c>
      <c r="P190" s="18">
        <v>21966123</v>
      </c>
      <c r="Q190" s="24">
        <f t="shared" si="17"/>
        <v>3233096</v>
      </c>
      <c r="R190" s="25">
        <f t="shared" si="18"/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f t="shared" si="20"/>
        <v>0</v>
      </c>
      <c r="AH190" s="24">
        <v>0</v>
      </c>
      <c r="AI190" s="24" t="s">
        <v>54</v>
      </c>
      <c r="AJ190" s="26"/>
      <c r="AK190" s="27"/>
    </row>
    <row r="191" spans="1:37" s="28" customFormat="1" ht="15">
      <c r="A191" s="17">
        <f t="shared" si="14"/>
        <v>183</v>
      </c>
      <c r="B191" s="18" t="s">
        <v>46</v>
      </c>
      <c r="C191" s="17">
        <v>21966123</v>
      </c>
      <c r="D191" s="17">
        <v>21966123</v>
      </c>
      <c r="E191" s="19" t="s">
        <v>93</v>
      </c>
      <c r="F191" s="20" t="s">
        <v>55</v>
      </c>
      <c r="G191" s="21">
        <v>5078430</v>
      </c>
      <c r="H191" s="22">
        <v>0</v>
      </c>
      <c r="I191" s="22">
        <v>0</v>
      </c>
      <c r="J191" s="22">
        <v>1505367.4500000002</v>
      </c>
      <c r="K191" s="23">
        <v>3573062.55</v>
      </c>
      <c r="L191" s="22">
        <v>0</v>
      </c>
      <c r="M191" s="22">
        <v>0</v>
      </c>
      <c r="N191" s="22">
        <f t="shared" si="15"/>
        <v>5078430</v>
      </c>
      <c r="O191" s="22">
        <f t="shared" si="16"/>
        <v>0</v>
      </c>
      <c r="P191" s="18">
        <v>21966123</v>
      </c>
      <c r="Q191" s="24">
        <f t="shared" si="17"/>
        <v>5078430</v>
      </c>
      <c r="R191" s="25">
        <f t="shared" si="18"/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f t="shared" si="20"/>
        <v>0</v>
      </c>
      <c r="AH191" s="24">
        <v>0</v>
      </c>
      <c r="AI191" s="24" t="s">
        <v>54</v>
      </c>
      <c r="AJ191" s="26"/>
      <c r="AK191" s="27"/>
    </row>
    <row r="192" spans="1:37" s="28" customFormat="1" ht="15">
      <c r="A192" s="17">
        <f t="shared" si="14"/>
        <v>184</v>
      </c>
      <c r="B192" s="18" t="s">
        <v>46</v>
      </c>
      <c r="C192" s="17" t="s">
        <v>95</v>
      </c>
      <c r="D192" s="17">
        <v>8811</v>
      </c>
      <c r="E192" s="19" t="s">
        <v>93</v>
      </c>
      <c r="F192" s="20" t="s">
        <v>55</v>
      </c>
      <c r="G192" s="21">
        <v>87393472</v>
      </c>
      <c r="H192" s="22">
        <v>0</v>
      </c>
      <c r="I192" s="22">
        <v>0</v>
      </c>
      <c r="J192" s="22">
        <v>8.700374051E7</v>
      </c>
      <c r="K192" s="23">
        <v>389731.49</v>
      </c>
      <c r="L192" s="22">
        <v>0</v>
      </c>
      <c r="M192" s="22">
        <v>0</v>
      </c>
      <c r="N192" s="22">
        <f t="shared" si="15"/>
        <v>87393472</v>
      </c>
      <c r="O192" s="22">
        <f t="shared" si="16"/>
        <v>0</v>
      </c>
      <c r="P192" s="18">
        <v>8811</v>
      </c>
      <c r="Q192" s="24">
        <f t="shared" si="17"/>
        <v>87393472</v>
      </c>
      <c r="R192" s="25">
        <f t="shared" si="18"/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f t="shared" si="20"/>
        <v>0</v>
      </c>
      <c r="AH192" s="24">
        <v>0</v>
      </c>
      <c r="AI192" s="24" t="s">
        <v>54</v>
      </c>
      <c r="AJ192" s="26"/>
      <c r="AK192" s="27"/>
    </row>
    <row r="193" spans="1:37" s="28" customFormat="1" ht="15">
      <c r="A193" s="17">
        <f t="shared" si="14"/>
        <v>185</v>
      </c>
      <c r="B193" s="18" t="s">
        <v>46</v>
      </c>
      <c r="C193" s="17" t="s">
        <v>94</v>
      </c>
      <c r="D193" s="17">
        <v>8812</v>
      </c>
      <c r="E193" s="19" t="s">
        <v>93</v>
      </c>
      <c r="F193" s="20" t="s">
        <v>55</v>
      </c>
      <c r="G193" s="21">
        <v>55637574</v>
      </c>
      <c r="H193" s="22">
        <v>0</v>
      </c>
      <c r="I193" s="22">
        <v>0</v>
      </c>
      <c r="J193" s="22">
        <v>3.017927335E7</v>
      </c>
      <c r="K193" s="23">
        <v>2.042026033E7</v>
      </c>
      <c r="L193" s="22">
        <v>0</v>
      </c>
      <c r="M193" s="22">
        <v>0</v>
      </c>
      <c r="N193" s="22">
        <f t="shared" si="15"/>
        <v>5.059953368E7</v>
      </c>
      <c r="O193" s="22">
        <f t="shared" si="16"/>
        <v>5038040.32</v>
      </c>
      <c r="P193" s="18">
        <v>8812</v>
      </c>
      <c r="Q193" s="24">
        <f t="shared" si="17"/>
        <v>55637574</v>
      </c>
      <c r="R193" s="25">
        <f t="shared" si="18"/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f t="shared" si="20"/>
        <v>5038040.32</v>
      </c>
      <c r="AH193" s="24">
        <v>0</v>
      </c>
      <c r="AI193" s="24" t="s">
        <v>92</v>
      </c>
      <c r="AJ193" s="26"/>
      <c r="AK193" s="27"/>
    </row>
    <row r="194" spans="1:37" s="28" customFormat="1" ht="15">
      <c r="A194" s="17">
        <f t="shared" si="14"/>
        <v>186</v>
      </c>
      <c r="B194" s="18" t="s">
        <v>46</v>
      </c>
      <c r="C194" s="17" t="s">
        <v>91</v>
      </c>
      <c r="D194" s="17">
        <v>8337</v>
      </c>
      <c r="E194" s="19" t="s">
        <v>87</v>
      </c>
      <c r="F194" s="20" t="s">
        <v>55</v>
      </c>
      <c r="G194" s="21">
        <v>87746007</v>
      </c>
      <c r="H194" s="22">
        <v>0</v>
      </c>
      <c r="I194" s="22">
        <v>0</v>
      </c>
      <c r="J194" s="22">
        <v>87746007</v>
      </c>
      <c r="K194" s="23">
        <v>0</v>
      </c>
      <c r="L194" s="22">
        <v>0</v>
      </c>
      <c r="M194" s="22">
        <v>0</v>
      </c>
      <c r="N194" s="22">
        <f t="shared" si="15"/>
        <v>87746007</v>
      </c>
      <c r="O194" s="22">
        <f t="shared" si="16"/>
        <v>0</v>
      </c>
      <c r="P194" s="18">
        <v>8337</v>
      </c>
      <c r="Q194" s="24">
        <f t="shared" si="17"/>
        <v>87746007</v>
      </c>
      <c r="R194" s="25">
        <f t="shared" si="18"/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f t="shared" si="20"/>
        <v>0</v>
      </c>
      <c r="AH194" s="24">
        <v>0</v>
      </c>
      <c r="AI194" s="24" t="s">
        <v>54</v>
      </c>
      <c r="AJ194" s="26"/>
      <c r="AK194" s="27"/>
    </row>
    <row r="195" spans="1:37" s="28" customFormat="1" ht="15">
      <c r="A195" s="17">
        <f t="shared" si="14"/>
        <v>187</v>
      </c>
      <c r="B195" s="18" t="s">
        <v>46</v>
      </c>
      <c r="C195" s="17" t="s">
        <v>90</v>
      </c>
      <c r="D195" s="17">
        <v>8342</v>
      </c>
      <c r="E195" s="19" t="s">
        <v>87</v>
      </c>
      <c r="F195" s="20" t="s">
        <v>55</v>
      </c>
      <c r="G195" s="21">
        <v>55862008</v>
      </c>
      <c r="H195" s="22">
        <v>0</v>
      </c>
      <c r="I195" s="22">
        <v>0</v>
      </c>
      <c r="J195" s="22">
        <v>5.395228639E7</v>
      </c>
      <c r="K195" s="23">
        <v>1909721.61</v>
      </c>
      <c r="L195" s="22">
        <v>0</v>
      </c>
      <c r="M195" s="22">
        <v>0</v>
      </c>
      <c r="N195" s="22">
        <f t="shared" si="15"/>
        <v>55862008</v>
      </c>
      <c r="O195" s="22">
        <f t="shared" si="16"/>
        <v>0</v>
      </c>
      <c r="P195" s="18">
        <v>8342</v>
      </c>
      <c r="Q195" s="24">
        <f t="shared" si="17"/>
        <v>55862008</v>
      </c>
      <c r="R195" s="25">
        <f t="shared" si="18"/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f t="shared" si="20"/>
        <v>0</v>
      </c>
      <c r="AH195" s="24">
        <v>0</v>
      </c>
      <c r="AI195" s="24" t="s">
        <v>54</v>
      </c>
      <c r="AJ195" s="26"/>
      <c r="AK195" s="27"/>
    </row>
    <row r="196" spans="1:37" s="28" customFormat="1" ht="15">
      <c r="A196" s="17">
        <f t="shared" si="14"/>
        <v>188</v>
      </c>
      <c r="B196" s="18" t="s">
        <v>46</v>
      </c>
      <c r="C196" s="17" t="s">
        <v>89</v>
      </c>
      <c r="D196" s="17">
        <v>8343</v>
      </c>
      <c r="E196" s="19" t="s">
        <v>87</v>
      </c>
      <c r="F196" s="20" t="s">
        <v>55</v>
      </c>
      <c r="G196" s="21">
        <v>2848179</v>
      </c>
      <c r="H196" s="22">
        <v>0</v>
      </c>
      <c r="I196" s="22">
        <v>0</v>
      </c>
      <c r="J196" s="22">
        <v>2848179</v>
      </c>
      <c r="K196" s="23">
        <v>0</v>
      </c>
      <c r="L196" s="22">
        <v>0</v>
      </c>
      <c r="M196" s="22">
        <v>0</v>
      </c>
      <c r="N196" s="22">
        <f t="shared" si="15"/>
        <v>2848179</v>
      </c>
      <c r="O196" s="22">
        <f t="shared" si="16"/>
        <v>0</v>
      </c>
      <c r="P196" s="18">
        <v>8343</v>
      </c>
      <c r="Q196" s="24">
        <f t="shared" si="17"/>
        <v>2848179</v>
      </c>
      <c r="R196" s="25">
        <f t="shared" si="18"/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f t="shared" si="20"/>
        <v>0</v>
      </c>
      <c r="AH196" s="24">
        <v>0</v>
      </c>
      <c r="AI196" s="24" t="s">
        <v>54</v>
      </c>
      <c r="AJ196" s="26"/>
      <c r="AK196" s="27"/>
    </row>
    <row r="197" spans="1:37" s="28" customFormat="1" ht="15">
      <c r="A197" s="17">
        <f t="shared" si="14"/>
        <v>189</v>
      </c>
      <c r="B197" s="18" t="s">
        <v>46</v>
      </c>
      <c r="C197" s="17" t="s">
        <v>88</v>
      </c>
      <c r="D197" s="17">
        <v>8344</v>
      </c>
      <c r="E197" s="19" t="s">
        <v>87</v>
      </c>
      <c r="F197" s="20" t="s">
        <v>55</v>
      </c>
      <c r="G197" s="21">
        <v>1813245</v>
      </c>
      <c r="H197" s="22">
        <v>0</v>
      </c>
      <c r="I197" s="22">
        <v>0</v>
      </c>
      <c r="J197" s="22">
        <v>1813245</v>
      </c>
      <c r="K197" s="23">
        <v>0</v>
      </c>
      <c r="L197" s="22">
        <v>0</v>
      </c>
      <c r="M197" s="22">
        <v>0</v>
      </c>
      <c r="N197" s="22">
        <f t="shared" si="15"/>
        <v>1813245</v>
      </c>
      <c r="O197" s="22">
        <f t="shared" si="16"/>
        <v>0</v>
      </c>
      <c r="P197" s="18">
        <v>8344</v>
      </c>
      <c r="Q197" s="24">
        <f t="shared" si="17"/>
        <v>1813245</v>
      </c>
      <c r="R197" s="25">
        <f t="shared" si="18"/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f t="shared" si="20"/>
        <v>0</v>
      </c>
      <c r="AH197" s="24">
        <v>0</v>
      </c>
      <c r="AI197" s="24" t="s">
        <v>54</v>
      </c>
      <c r="AJ197" s="26"/>
      <c r="AK197" s="27"/>
    </row>
    <row r="198" spans="1:37" s="28" customFormat="1" ht="15">
      <c r="A198" s="17">
        <f t="shared" si="14"/>
        <v>190</v>
      </c>
      <c r="B198" s="18" t="s">
        <v>46</v>
      </c>
      <c r="C198" s="17" t="s">
        <v>86</v>
      </c>
      <c r="D198" s="17">
        <v>8410</v>
      </c>
      <c r="E198" s="19" t="s">
        <v>82</v>
      </c>
      <c r="F198" s="20" t="s">
        <v>55</v>
      </c>
      <c r="G198" s="21">
        <v>55482011</v>
      </c>
      <c r="H198" s="22">
        <v>0</v>
      </c>
      <c r="I198" s="22">
        <v>0</v>
      </c>
      <c r="J198" s="22">
        <v>5.489964449E7</v>
      </c>
      <c r="K198" s="23">
        <v>582366.51</v>
      </c>
      <c r="L198" s="22">
        <v>0</v>
      </c>
      <c r="M198" s="22">
        <v>0</v>
      </c>
      <c r="N198" s="22">
        <f t="shared" si="15"/>
        <v>55482011</v>
      </c>
      <c r="O198" s="22">
        <f t="shared" si="16"/>
        <v>0</v>
      </c>
      <c r="P198" s="18">
        <v>8410</v>
      </c>
      <c r="Q198" s="24">
        <f t="shared" si="17"/>
        <v>55482011</v>
      </c>
      <c r="R198" s="25">
        <f t="shared" si="18"/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f t="shared" si="20"/>
        <v>0</v>
      </c>
      <c r="AH198" s="24">
        <v>0</v>
      </c>
      <c r="AI198" s="24" t="s">
        <v>54</v>
      </c>
      <c r="AJ198" s="26"/>
      <c r="AK198" s="27"/>
    </row>
    <row r="199" spans="1:37" s="28" customFormat="1" ht="15">
      <c r="A199" s="17">
        <f t="shared" si="14"/>
        <v>191</v>
      </c>
      <c r="B199" s="18" t="s">
        <v>46</v>
      </c>
      <c r="C199" s="17" t="s">
        <v>85</v>
      </c>
      <c r="D199" s="17">
        <v>8411</v>
      </c>
      <c r="E199" s="19" t="s">
        <v>82</v>
      </c>
      <c r="F199" s="20" t="s">
        <v>55</v>
      </c>
      <c r="G199" s="21">
        <v>87149123</v>
      </c>
      <c r="H199" s="22">
        <v>0</v>
      </c>
      <c r="I199" s="22">
        <v>0</v>
      </c>
      <c r="J199" s="22">
        <v>87149123</v>
      </c>
      <c r="K199" s="23">
        <v>0</v>
      </c>
      <c r="L199" s="22">
        <v>0</v>
      </c>
      <c r="M199" s="22">
        <v>0</v>
      </c>
      <c r="N199" s="22">
        <f t="shared" si="15"/>
        <v>87149123</v>
      </c>
      <c r="O199" s="22">
        <f t="shared" si="16"/>
        <v>0</v>
      </c>
      <c r="P199" s="18">
        <v>8411</v>
      </c>
      <c r="Q199" s="24">
        <f t="shared" si="17"/>
        <v>87149123</v>
      </c>
      <c r="R199" s="25">
        <f t="shared" si="18"/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f t="shared" si="20"/>
        <v>0</v>
      </c>
      <c r="AH199" s="24">
        <v>0</v>
      </c>
      <c r="AI199" s="24" t="s">
        <v>54</v>
      </c>
      <c r="AJ199" s="26"/>
      <c r="AK199" s="27"/>
    </row>
    <row r="200" spans="1:37" s="28" customFormat="1" ht="15">
      <c r="A200" s="17">
        <f t="shared" si="14"/>
        <v>192</v>
      </c>
      <c r="B200" s="18" t="s">
        <v>46</v>
      </c>
      <c r="C200" s="17" t="s">
        <v>84</v>
      </c>
      <c r="D200" s="17">
        <v>8451</v>
      </c>
      <c r="E200" s="19" t="s">
        <v>82</v>
      </c>
      <c r="F200" s="20" t="s">
        <v>55</v>
      </c>
      <c r="G200" s="21">
        <v>3647108</v>
      </c>
      <c r="H200" s="22">
        <v>0</v>
      </c>
      <c r="I200" s="22">
        <v>0</v>
      </c>
      <c r="J200" s="22">
        <v>3647108</v>
      </c>
      <c r="K200" s="23">
        <v>0</v>
      </c>
      <c r="L200" s="22">
        <v>0</v>
      </c>
      <c r="M200" s="22">
        <v>0</v>
      </c>
      <c r="N200" s="22">
        <f t="shared" si="15"/>
        <v>3647108</v>
      </c>
      <c r="O200" s="22">
        <f t="shared" si="16"/>
        <v>0</v>
      </c>
      <c r="P200" s="18">
        <v>8451</v>
      </c>
      <c r="Q200" s="24">
        <f t="shared" si="17"/>
        <v>3647108</v>
      </c>
      <c r="R200" s="25">
        <f t="shared" si="18"/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54</v>
      </c>
      <c r="AJ200" s="26"/>
      <c r="AK200" s="27"/>
    </row>
    <row r="201" spans="1:37" s="28" customFormat="1" ht="15">
      <c r="A201" s="17">
        <f t="shared" si="14"/>
        <v>193</v>
      </c>
      <c r="B201" s="18" t="s">
        <v>46</v>
      </c>
      <c r="C201" s="17" t="s">
        <v>83</v>
      </c>
      <c r="D201" s="17">
        <v>8452</v>
      </c>
      <c r="E201" s="19" t="s">
        <v>82</v>
      </c>
      <c r="F201" s="20" t="s">
        <v>55</v>
      </c>
      <c r="G201" s="21">
        <v>2321872</v>
      </c>
      <c r="H201" s="22">
        <v>0</v>
      </c>
      <c r="I201" s="22">
        <v>0</v>
      </c>
      <c r="J201" s="22">
        <v>2321872</v>
      </c>
      <c r="K201" s="23">
        <v>0</v>
      </c>
      <c r="L201" s="22">
        <v>0</v>
      </c>
      <c r="M201" s="22">
        <v>0</v>
      </c>
      <c r="N201" s="22">
        <f t="shared" si="15"/>
        <v>2321872</v>
      </c>
      <c r="O201" s="22">
        <f t="shared" si="16"/>
        <v>0</v>
      </c>
      <c r="P201" s="18">
        <v>8452</v>
      </c>
      <c r="Q201" s="24">
        <f t="shared" si="17"/>
        <v>2321872</v>
      </c>
      <c r="R201" s="25">
        <f t="shared" si="18"/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54</v>
      </c>
      <c r="AJ201" s="26"/>
      <c r="AK201" s="27"/>
    </row>
    <row r="202" spans="1:37" s="28" customFormat="1" ht="15">
      <c r="A202" s="17">
        <f t="shared" si="14"/>
        <v>194</v>
      </c>
      <c r="B202" s="18" t="s">
        <v>46</v>
      </c>
      <c r="C202" s="17" t="s">
        <v>81</v>
      </c>
      <c r="D202" s="17">
        <v>8537</v>
      </c>
      <c r="E202" s="19" t="s">
        <v>77</v>
      </c>
      <c r="F202" s="20" t="s">
        <v>55</v>
      </c>
      <c r="G202" s="21">
        <v>55286462</v>
      </c>
      <c r="H202" s="22">
        <v>0</v>
      </c>
      <c r="I202" s="22">
        <v>0</v>
      </c>
      <c r="J202" s="22">
        <v>55286462</v>
      </c>
      <c r="K202" s="23">
        <v>0</v>
      </c>
      <c r="L202" s="22">
        <v>0</v>
      </c>
      <c r="M202" s="22">
        <v>0</v>
      </c>
      <c r="N202" s="22">
        <f t="shared" si="15"/>
        <v>55286462</v>
      </c>
      <c r="O202" s="22">
        <f t="shared" si="16"/>
        <v>0</v>
      </c>
      <c r="P202" s="18">
        <v>8537</v>
      </c>
      <c r="Q202" s="24">
        <f t="shared" si="17"/>
        <v>55286462</v>
      </c>
      <c r="R202" s="25">
        <f t="shared" si="18"/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54</v>
      </c>
      <c r="AJ202" s="26"/>
      <c r="AK202" s="27"/>
    </row>
    <row r="203" spans="1:37" s="28" customFormat="1" ht="15">
      <c r="A203" s="17">
        <f t="shared" si="21" ref="A203:A221">+A202+1</f>
        <v>195</v>
      </c>
      <c r="B203" s="18" t="s">
        <v>46</v>
      </c>
      <c r="C203" s="17" t="s">
        <v>80</v>
      </c>
      <c r="D203" s="17">
        <v>8538</v>
      </c>
      <c r="E203" s="19" t="s">
        <v>77</v>
      </c>
      <c r="F203" s="20" t="s">
        <v>55</v>
      </c>
      <c r="G203" s="21">
        <v>86841961</v>
      </c>
      <c r="H203" s="22">
        <v>0</v>
      </c>
      <c r="I203" s="22">
        <v>0</v>
      </c>
      <c r="J203" s="22">
        <v>86841961</v>
      </c>
      <c r="K203" s="23">
        <v>0</v>
      </c>
      <c r="L203" s="22">
        <v>0</v>
      </c>
      <c r="M203" s="22">
        <v>0</v>
      </c>
      <c r="N203" s="22">
        <f t="shared" si="22" ref="N203:N221">+SUM(J203:M203)</f>
        <v>86841961</v>
      </c>
      <c r="O203" s="22">
        <f t="shared" si="23" ref="O203:O221">+G203-I203-N203</f>
        <v>0</v>
      </c>
      <c r="P203" s="18">
        <v>8538</v>
      </c>
      <c r="Q203" s="24">
        <f t="shared" si="24" ref="Q203:Q221">+IF(P203&gt;0,G203,0)</f>
        <v>86841961</v>
      </c>
      <c r="R203" s="25">
        <f t="shared" si="25" ref="R203:R221">IF(P203=0,G203,0)</f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f t="shared" si="26" ref="Z203:Z221">+X203-AE203+IF(X203-AE203&lt;-1,-X203+AE203,0)</f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21">+G203-I203-N203-R203-Z203-AC203-AE203-S203-U203</f>
        <v>0</v>
      </c>
      <c r="AH203" s="24">
        <v>0</v>
      </c>
      <c r="AI203" s="24" t="s">
        <v>54</v>
      </c>
      <c r="AJ203" s="26"/>
      <c r="AK203" s="27"/>
    </row>
    <row r="204" spans="1:37" s="28" customFormat="1" ht="15">
      <c r="A204" s="17">
        <f t="shared" si="21"/>
        <v>196</v>
      </c>
      <c r="B204" s="18" t="s">
        <v>46</v>
      </c>
      <c r="C204" s="17" t="s">
        <v>79</v>
      </c>
      <c r="D204" s="17">
        <v>8551</v>
      </c>
      <c r="E204" s="19" t="s">
        <v>77</v>
      </c>
      <c r="F204" s="20" t="s">
        <v>55</v>
      </c>
      <c r="G204" s="21">
        <v>3943220</v>
      </c>
      <c r="H204" s="22">
        <v>0</v>
      </c>
      <c r="I204" s="22">
        <v>0</v>
      </c>
      <c r="J204" s="22">
        <v>3943220</v>
      </c>
      <c r="K204" s="23">
        <v>0</v>
      </c>
      <c r="L204" s="22">
        <v>0</v>
      </c>
      <c r="M204" s="22">
        <v>0</v>
      </c>
      <c r="N204" s="22">
        <f t="shared" si="22"/>
        <v>3943220</v>
      </c>
      <c r="O204" s="22">
        <f t="shared" si="23"/>
        <v>0</v>
      </c>
      <c r="P204" s="18">
        <v>8551</v>
      </c>
      <c r="Q204" s="24">
        <f t="shared" si="24"/>
        <v>3943220</v>
      </c>
      <c r="R204" s="25">
        <f t="shared" si="25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f t="shared" si="26"/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54</v>
      </c>
      <c r="AJ204" s="26"/>
      <c r="AK204" s="27"/>
    </row>
    <row r="205" spans="1:37" s="28" customFormat="1" ht="15">
      <c r="A205" s="17">
        <f t="shared" si="21"/>
        <v>197</v>
      </c>
      <c r="B205" s="18" t="s">
        <v>46</v>
      </c>
      <c r="C205" s="17" t="s">
        <v>78</v>
      </c>
      <c r="D205" s="17">
        <v>8552</v>
      </c>
      <c r="E205" s="19" t="s">
        <v>77</v>
      </c>
      <c r="F205" s="20" t="s">
        <v>55</v>
      </c>
      <c r="G205" s="21">
        <v>2510384</v>
      </c>
      <c r="H205" s="22">
        <v>0</v>
      </c>
      <c r="I205" s="22">
        <v>0</v>
      </c>
      <c r="J205" s="22">
        <v>2510384</v>
      </c>
      <c r="K205" s="23">
        <v>0</v>
      </c>
      <c r="L205" s="22">
        <v>0</v>
      </c>
      <c r="M205" s="22">
        <v>0</v>
      </c>
      <c r="N205" s="22">
        <f t="shared" si="22"/>
        <v>2510384</v>
      </c>
      <c r="O205" s="22">
        <f t="shared" si="23"/>
        <v>0</v>
      </c>
      <c r="P205" s="18">
        <v>8552</v>
      </c>
      <c r="Q205" s="24">
        <f t="shared" si="24"/>
        <v>2510384</v>
      </c>
      <c r="R205" s="25">
        <f t="shared" si="25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f t="shared" si="26"/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54</v>
      </c>
      <c r="AJ205" s="26"/>
      <c r="AK205" s="27"/>
    </row>
    <row r="206" spans="1:37" s="28" customFormat="1" ht="15">
      <c r="A206" s="17">
        <f t="shared" si="21"/>
        <v>198</v>
      </c>
      <c r="B206" s="18" t="s">
        <v>46</v>
      </c>
      <c r="C206" s="17" t="s">
        <v>76</v>
      </c>
      <c r="D206" s="17">
        <v>8998</v>
      </c>
      <c r="E206" s="19" t="s">
        <v>72</v>
      </c>
      <c r="F206" s="20" t="s">
        <v>55</v>
      </c>
      <c r="G206" s="21">
        <v>92997346</v>
      </c>
      <c r="H206" s="22">
        <v>0</v>
      </c>
      <c r="I206" s="22">
        <v>0</v>
      </c>
      <c r="J206" s="22">
        <v>8.739347219E7</v>
      </c>
      <c r="K206" s="23">
        <v>5603873.81</v>
      </c>
      <c r="L206" s="22">
        <v>0</v>
      </c>
      <c r="M206" s="22">
        <v>0</v>
      </c>
      <c r="N206" s="22">
        <f t="shared" si="22"/>
        <v>92997346</v>
      </c>
      <c r="O206" s="22">
        <f t="shared" si="23"/>
        <v>0</v>
      </c>
      <c r="P206" s="18">
        <v>8998</v>
      </c>
      <c r="Q206" s="24">
        <f t="shared" si="24"/>
        <v>92997346</v>
      </c>
      <c r="R206" s="25">
        <f t="shared" si="25"/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54</v>
      </c>
      <c r="AJ206" s="26"/>
      <c r="AK206" s="27"/>
    </row>
    <row r="207" spans="1:37" s="28" customFormat="1" ht="15">
      <c r="A207" s="17">
        <f t="shared" si="21"/>
        <v>199</v>
      </c>
      <c r="B207" s="18" t="s">
        <v>46</v>
      </c>
      <c r="C207" s="17" t="s">
        <v>75</v>
      </c>
      <c r="D207" s="17">
        <v>8999</v>
      </c>
      <c r="E207" s="19" t="s">
        <v>72</v>
      </c>
      <c r="F207" s="20" t="s">
        <v>55</v>
      </c>
      <c r="G207" s="21">
        <v>59205201</v>
      </c>
      <c r="H207" s="22">
        <v>0</v>
      </c>
      <c r="I207" s="22">
        <v>0</v>
      </c>
      <c r="J207" s="22">
        <v>5.564242863E7</v>
      </c>
      <c r="K207" s="23">
        <v>3562772.37</v>
      </c>
      <c r="L207" s="22">
        <v>0</v>
      </c>
      <c r="M207" s="22">
        <v>0</v>
      </c>
      <c r="N207" s="22">
        <f t="shared" si="22"/>
        <v>59205201</v>
      </c>
      <c r="O207" s="22">
        <f t="shared" si="23"/>
        <v>0</v>
      </c>
      <c r="P207" s="18">
        <v>8999</v>
      </c>
      <c r="Q207" s="24">
        <f t="shared" si="24"/>
        <v>59205201</v>
      </c>
      <c r="R207" s="25">
        <f t="shared" si="25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54</v>
      </c>
      <c r="AJ207" s="26"/>
      <c r="AK207" s="27"/>
    </row>
    <row r="208" spans="1:37" s="28" customFormat="1" ht="15">
      <c r="A208" s="17">
        <f t="shared" si="21"/>
        <v>200</v>
      </c>
      <c r="B208" s="18" t="s">
        <v>46</v>
      </c>
      <c r="C208" s="17" t="s">
        <v>74</v>
      </c>
      <c r="D208" s="17">
        <v>9000</v>
      </c>
      <c r="E208" s="19" t="s">
        <v>72</v>
      </c>
      <c r="F208" s="20" t="s">
        <v>55</v>
      </c>
      <c r="G208" s="21">
        <v>3281463</v>
      </c>
      <c r="H208" s="22">
        <v>0</v>
      </c>
      <c r="I208" s="22">
        <v>0</v>
      </c>
      <c r="J208" s="22">
        <v>3281463</v>
      </c>
      <c r="K208" s="23">
        <v>0</v>
      </c>
      <c r="L208" s="22">
        <v>0</v>
      </c>
      <c r="M208" s="22">
        <v>0</v>
      </c>
      <c r="N208" s="22">
        <f t="shared" si="22"/>
        <v>3281463</v>
      </c>
      <c r="O208" s="22">
        <f t="shared" si="23"/>
        <v>0</v>
      </c>
      <c r="P208" s="18">
        <v>9000</v>
      </c>
      <c r="Q208" s="24">
        <f t="shared" si="24"/>
        <v>3281463</v>
      </c>
      <c r="R208" s="25">
        <f t="shared" si="25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54</v>
      </c>
      <c r="AJ208" s="26"/>
      <c r="AK208" s="27"/>
    </row>
    <row r="209" spans="1:37" s="28" customFormat="1" ht="15">
      <c r="A209" s="17">
        <f t="shared" si="21"/>
        <v>201</v>
      </c>
      <c r="B209" s="18" t="s">
        <v>46</v>
      </c>
      <c r="C209" s="17" t="s">
        <v>73</v>
      </c>
      <c r="D209" s="17">
        <v>9001</v>
      </c>
      <c r="E209" s="19" t="s">
        <v>72</v>
      </c>
      <c r="F209" s="20" t="s">
        <v>55</v>
      </c>
      <c r="G209" s="21">
        <v>5154401</v>
      </c>
      <c r="H209" s="22">
        <v>0</v>
      </c>
      <c r="I209" s="22">
        <v>0</v>
      </c>
      <c r="J209" s="22">
        <v>5154401</v>
      </c>
      <c r="K209" s="23">
        <v>0</v>
      </c>
      <c r="L209" s="22">
        <v>0</v>
      </c>
      <c r="M209" s="22">
        <v>0</v>
      </c>
      <c r="N209" s="22">
        <f t="shared" si="22"/>
        <v>5154401</v>
      </c>
      <c r="O209" s="22">
        <f t="shared" si="23"/>
        <v>0</v>
      </c>
      <c r="P209" s="18">
        <v>9001</v>
      </c>
      <c r="Q209" s="24">
        <f t="shared" si="24"/>
        <v>5154401</v>
      </c>
      <c r="R209" s="25">
        <f t="shared" si="25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54</v>
      </c>
      <c r="AJ209" s="26"/>
      <c r="AK209" s="27"/>
    </row>
    <row r="210" spans="1:37" s="28" customFormat="1" ht="15">
      <c r="A210" s="17">
        <f t="shared" si="21"/>
        <v>202</v>
      </c>
      <c r="B210" s="18" t="s">
        <v>46</v>
      </c>
      <c r="C210" s="17" t="s">
        <v>71</v>
      </c>
      <c r="D210" s="17">
        <v>9078</v>
      </c>
      <c r="E210" s="19" t="s">
        <v>67</v>
      </c>
      <c r="F210" s="20" t="s">
        <v>55</v>
      </c>
      <c r="G210" s="21">
        <v>92672975</v>
      </c>
      <c r="H210" s="22">
        <v>0</v>
      </c>
      <c r="I210" s="22">
        <v>0</v>
      </c>
      <c r="J210" s="22">
        <v>92672975</v>
      </c>
      <c r="K210" s="23">
        <v>0</v>
      </c>
      <c r="L210" s="22">
        <v>0</v>
      </c>
      <c r="M210" s="22">
        <v>0</v>
      </c>
      <c r="N210" s="22">
        <f t="shared" si="22"/>
        <v>92672975</v>
      </c>
      <c r="O210" s="22">
        <f t="shared" si="23"/>
        <v>0</v>
      </c>
      <c r="P210" s="18">
        <v>9078</v>
      </c>
      <c r="Q210" s="24">
        <f t="shared" si="24"/>
        <v>92672975</v>
      </c>
      <c r="R210" s="25">
        <f t="shared" si="25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54</v>
      </c>
      <c r="AJ210" s="26"/>
      <c r="AK210" s="27"/>
    </row>
    <row r="211" spans="1:37" s="28" customFormat="1" ht="15">
      <c r="A211" s="17">
        <f t="shared" si="21"/>
        <v>203</v>
      </c>
      <c r="B211" s="18" t="s">
        <v>46</v>
      </c>
      <c r="C211" s="17" t="s">
        <v>70</v>
      </c>
      <c r="D211" s="17">
        <v>9079</v>
      </c>
      <c r="E211" s="19" t="s">
        <v>67</v>
      </c>
      <c r="F211" s="20" t="s">
        <v>55</v>
      </c>
      <c r="G211" s="21">
        <v>58998696</v>
      </c>
      <c r="H211" s="22">
        <v>0</v>
      </c>
      <c r="I211" s="22">
        <v>0</v>
      </c>
      <c r="J211" s="22">
        <v>58998696</v>
      </c>
      <c r="K211" s="23">
        <v>0</v>
      </c>
      <c r="L211" s="22">
        <v>0</v>
      </c>
      <c r="M211" s="22">
        <v>0</v>
      </c>
      <c r="N211" s="22">
        <f t="shared" si="22"/>
        <v>58998696</v>
      </c>
      <c r="O211" s="22">
        <f t="shared" si="23"/>
        <v>0</v>
      </c>
      <c r="P211" s="18">
        <v>9079</v>
      </c>
      <c r="Q211" s="24">
        <f t="shared" si="24"/>
        <v>58998696</v>
      </c>
      <c r="R211" s="25">
        <f t="shared" si="25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54</v>
      </c>
      <c r="AJ211" s="26"/>
      <c r="AK211" s="27"/>
    </row>
    <row r="212" spans="1:37" s="28" customFormat="1" ht="15">
      <c r="A212" s="17">
        <f t="shared" si="21"/>
        <v>204</v>
      </c>
      <c r="B212" s="18" t="s">
        <v>46</v>
      </c>
      <c r="C212" s="17" t="s">
        <v>69</v>
      </c>
      <c r="D212" s="17">
        <v>9090</v>
      </c>
      <c r="E212" s="19" t="s">
        <v>67</v>
      </c>
      <c r="F212" s="20" t="s">
        <v>55</v>
      </c>
      <c r="G212" s="21">
        <v>5646764</v>
      </c>
      <c r="H212" s="22">
        <v>0</v>
      </c>
      <c r="I212" s="22">
        <v>0</v>
      </c>
      <c r="J212" s="22">
        <v>5646764</v>
      </c>
      <c r="K212" s="23">
        <v>0</v>
      </c>
      <c r="L212" s="22">
        <v>0</v>
      </c>
      <c r="M212" s="22">
        <v>0</v>
      </c>
      <c r="N212" s="22">
        <f t="shared" si="22"/>
        <v>5646764</v>
      </c>
      <c r="O212" s="22">
        <f t="shared" si="23"/>
        <v>0</v>
      </c>
      <c r="P212" s="18">
        <v>9090</v>
      </c>
      <c r="Q212" s="24">
        <f t="shared" si="24"/>
        <v>5646764</v>
      </c>
      <c r="R212" s="25">
        <f t="shared" si="25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54</v>
      </c>
      <c r="AJ212" s="26"/>
      <c r="AK212" s="27"/>
    </row>
    <row r="213" spans="1:37" s="28" customFormat="1" ht="15">
      <c r="A213" s="17">
        <f t="shared" si="21"/>
        <v>205</v>
      </c>
      <c r="B213" s="18" t="s">
        <v>46</v>
      </c>
      <c r="C213" s="17" t="s">
        <v>68</v>
      </c>
      <c r="D213" s="17">
        <v>9091</v>
      </c>
      <c r="E213" s="19" t="s">
        <v>67</v>
      </c>
      <c r="F213" s="20" t="s">
        <v>55</v>
      </c>
      <c r="G213" s="21">
        <v>3594919</v>
      </c>
      <c r="H213" s="22">
        <v>0</v>
      </c>
      <c r="I213" s="22">
        <v>0</v>
      </c>
      <c r="J213" s="22">
        <v>3594919</v>
      </c>
      <c r="K213" s="23">
        <v>0</v>
      </c>
      <c r="L213" s="22">
        <v>0</v>
      </c>
      <c r="M213" s="22">
        <v>0</v>
      </c>
      <c r="N213" s="22">
        <f t="shared" si="22"/>
        <v>3594919</v>
      </c>
      <c r="O213" s="22">
        <f t="shared" si="23"/>
        <v>0</v>
      </c>
      <c r="P213" s="18">
        <v>9091</v>
      </c>
      <c r="Q213" s="24">
        <f t="shared" si="24"/>
        <v>3594919</v>
      </c>
      <c r="R213" s="25">
        <f t="shared" si="25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54</v>
      </c>
      <c r="AJ213" s="26"/>
      <c r="AK213" s="27"/>
    </row>
    <row r="214" spans="1:37" s="28" customFormat="1" ht="15">
      <c r="A214" s="17">
        <f t="shared" si="21"/>
        <v>206</v>
      </c>
      <c r="B214" s="18" t="s">
        <v>46</v>
      </c>
      <c r="C214" s="17" t="s">
        <v>66</v>
      </c>
      <c r="D214" s="17">
        <v>9170</v>
      </c>
      <c r="E214" s="19" t="s">
        <v>62</v>
      </c>
      <c r="F214" s="20" t="s">
        <v>55</v>
      </c>
      <c r="G214" s="21">
        <v>58995306</v>
      </c>
      <c r="H214" s="22">
        <v>0</v>
      </c>
      <c r="I214" s="22">
        <v>0</v>
      </c>
      <c r="J214" s="22">
        <v>58995306</v>
      </c>
      <c r="K214" s="23">
        <v>0</v>
      </c>
      <c r="L214" s="22">
        <v>0</v>
      </c>
      <c r="M214" s="22">
        <v>0</v>
      </c>
      <c r="N214" s="22">
        <f t="shared" si="22"/>
        <v>58995306</v>
      </c>
      <c r="O214" s="22">
        <f t="shared" si="23"/>
        <v>0</v>
      </c>
      <c r="P214" s="18">
        <v>9170</v>
      </c>
      <c r="Q214" s="24">
        <f t="shared" si="24"/>
        <v>58995306</v>
      </c>
      <c r="R214" s="25">
        <f t="shared" si="25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54</v>
      </c>
      <c r="AJ214" s="26"/>
      <c r="AK214" s="27"/>
    </row>
    <row r="215" spans="1:37" s="28" customFormat="1" ht="15">
      <c r="A215" s="17">
        <f t="shared" si="21"/>
        <v>207</v>
      </c>
      <c r="B215" s="18" t="s">
        <v>46</v>
      </c>
      <c r="C215" s="17" t="s">
        <v>65</v>
      </c>
      <c r="D215" s="17">
        <v>9171</v>
      </c>
      <c r="E215" s="19" t="s">
        <v>62</v>
      </c>
      <c r="F215" s="20" t="s">
        <v>55</v>
      </c>
      <c r="G215" s="21">
        <v>92667650</v>
      </c>
      <c r="H215" s="22">
        <v>0</v>
      </c>
      <c r="I215" s="22">
        <v>0</v>
      </c>
      <c r="J215" s="22">
        <v>92667650</v>
      </c>
      <c r="K215" s="23">
        <v>0</v>
      </c>
      <c r="L215" s="22">
        <v>0</v>
      </c>
      <c r="M215" s="22">
        <v>0</v>
      </c>
      <c r="N215" s="22">
        <f t="shared" si="22"/>
        <v>92667650</v>
      </c>
      <c r="O215" s="22">
        <f t="shared" si="23"/>
        <v>0</v>
      </c>
      <c r="P215" s="18">
        <v>9171</v>
      </c>
      <c r="Q215" s="24">
        <f t="shared" si="24"/>
        <v>92667650</v>
      </c>
      <c r="R215" s="25">
        <f t="shared" si="25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54</v>
      </c>
      <c r="AJ215" s="26"/>
      <c r="AK215" s="27"/>
    </row>
    <row r="216" spans="1:37" s="28" customFormat="1" ht="15">
      <c r="A216" s="17">
        <f t="shared" si="21"/>
        <v>208</v>
      </c>
      <c r="B216" s="18" t="s">
        <v>46</v>
      </c>
      <c r="C216" s="17" t="s">
        <v>64</v>
      </c>
      <c r="D216" s="17">
        <v>9172</v>
      </c>
      <c r="E216" s="19" t="s">
        <v>62</v>
      </c>
      <c r="F216" s="20" t="s">
        <v>55</v>
      </c>
      <c r="G216" s="21">
        <v>5981364</v>
      </c>
      <c r="H216" s="22">
        <v>0</v>
      </c>
      <c r="I216" s="22">
        <v>0</v>
      </c>
      <c r="J216" s="22">
        <v>5981364</v>
      </c>
      <c r="K216" s="23">
        <v>0</v>
      </c>
      <c r="L216" s="22">
        <v>0</v>
      </c>
      <c r="M216" s="22">
        <v>0</v>
      </c>
      <c r="N216" s="22">
        <f t="shared" si="22"/>
        <v>5981364</v>
      </c>
      <c r="O216" s="22">
        <f t="shared" si="23"/>
        <v>0</v>
      </c>
      <c r="P216" s="18">
        <v>9172</v>
      </c>
      <c r="Q216" s="24">
        <f t="shared" si="24"/>
        <v>5981364</v>
      </c>
      <c r="R216" s="25">
        <f t="shared" si="25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54</v>
      </c>
      <c r="AJ216" s="26"/>
      <c r="AK216" s="27"/>
    </row>
    <row r="217" spans="1:37" s="28" customFormat="1" ht="15">
      <c r="A217" s="17">
        <f t="shared" si="21"/>
        <v>209</v>
      </c>
      <c r="B217" s="18" t="s">
        <v>46</v>
      </c>
      <c r="C217" s="17" t="s">
        <v>63</v>
      </c>
      <c r="D217" s="17">
        <v>9173</v>
      </c>
      <c r="E217" s="19" t="s">
        <v>62</v>
      </c>
      <c r="F217" s="20" t="s">
        <v>55</v>
      </c>
      <c r="G217" s="21">
        <v>3807937</v>
      </c>
      <c r="H217" s="22">
        <v>0</v>
      </c>
      <c r="I217" s="22">
        <v>0</v>
      </c>
      <c r="J217" s="22">
        <v>3807937</v>
      </c>
      <c r="K217" s="23">
        <v>0</v>
      </c>
      <c r="L217" s="22">
        <v>0</v>
      </c>
      <c r="M217" s="22">
        <v>0</v>
      </c>
      <c r="N217" s="22">
        <f t="shared" si="22"/>
        <v>3807937</v>
      </c>
      <c r="O217" s="22">
        <f t="shared" si="23"/>
        <v>0</v>
      </c>
      <c r="P217" s="18">
        <v>9173</v>
      </c>
      <c r="Q217" s="24">
        <f t="shared" si="24"/>
        <v>3807937</v>
      </c>
      <c r="R217" s="25">
        <f t="shared" si="25"/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54</v>
      </c>
      <c r="AJ217" s="26"/>
      <c r="AK217" s="27"/>
    </row>
    <row r="218" spans="1:37" s="28" customFormat="1" ht="15">
      <c r="A218" s="17">
        <f t="shared" si="21"/>
        <v>210</v>
      </c>
      <c r="B218" s="18" t="s">
        <v>46</v>
      </c>
      <c r="C218" s="17" t="s">
        <v>61</v>
      </c>
      <c r="D218" s="17">
        <v>9260</v>
      </c>
      <c r="E218" s="19" t="s">
        <v>56</v>
      </c>
      <c r="F218" s="20" t="s">
        <v>55</v>
      </c>
      <c r="G218" s="21">
        <v>58412794</v>
      </c>
      <c r="H218" s="22">
        <v>0</v>
      </c>
      <c r="I218" s="22">
        <v>0</v>
      </c>
      <c r="J218" s="22">
        <v>49748995</v>
      </c>
      <c r="K218" s="23">
        <v>0</v>
      </c>
      <c r="L218" s="22">
        <v>0</v>
      </c>
      <c r="M218" s="22">
        <v>0</v>
      </c>
      <c r="N218" s="22">
        <f t="shared" si="22"/>
        <v>49748995</v>
      </c>
      <c r="O218" s="22">
        <f t="shared" si="23"/>
        <v>8663799</v>
      </c>
      <c r="P218" s="18">
        <v>9260</v>
      </c>
      <c r="Q218" s="24">
        <f t="shared" si="24"/>
        <v>58412794</v>
      </c>
      <c r="R218" s="25">
        <f t="shared" si="25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8663799</v>
      </c>
      <c r="Y218" s="17" t="s">
        <v>45</v>
      </c>
      <c r="Z218" s="25">
        <f t="shared" si="26"/>
        <v>8663799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60</v>
      </c>
      <c r="AJ218" s="26"/>
      <c r="AK218" s="27"/>
    </row>
    <row r="219" spans="1:37" s="28" customFormat="1" ht="15">
      <c r="A219" s="17">
        <f t="shared" si="21"/>
        <v>211</v>
      </c>
      <c r="B219" s="18" t="s">
        <v>46</v>
      </c>
      <c r="C219" s="17" t="s">
        <v>59</v>
      </c>
      <c r="D219" s="17">
        <v>9314</v>
      </c>
      <c r="E219" s="19" t="s">
        <v>56</v>
      </c>
      <c r="F219" s="20" t="s">
        <v>55</v>
      </c>
      <c r="G219" s="21">
        <v>6171566</v>
      </c>
      <c r="H219" s="22">
        <v>0</v>
      </c>
      <c r="I219" s="22">
        <v>0</v>
      </c>
      <c r="J219" s="22">
        <v>6171566</v>
      </c>
      <c r="K219" s="23">
        <v>0</v>
      </c>
      <c r="L219" s="22">
        <v>0</v>
      </c>
      <c r="M219" s="22">
        <v>0</v>
      </c>
      <c r="N219" s="22">
        <f t="shared" si="22"/>
        <v>6171566</v>
      </c>
      <c r="O219" s="22">
        <f t="shared" si="23"/>
        <v>0</v>
      </c>
      <c r="P219" s="18">
        <v>9314</v>
      </c>
      <c r="Q219" s="24">
        <f t="shared" si="24"/>
        <v>6171566</v>
      </c>
      <c r="R219" s="25">
        <f t="shared" si="25"/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54</v>
      </c>
      <c r="AJ219" s="26"/>
      <c r="AK219" s="27"/>
    </row>
    <row r="220" spans="1:37" s="28" customFormat="1" ht="15">
      <c r="A220" s="17">
        <f t="shared" si="21"/>
        <v>212</v>
      </c>
      <c r="B220" s="18" t="s">
        <v>46</v>
      </c>
      <c r="C220" s="17" t="s">
        <v>58</v>
      </c>
      <c r="D220" s="17">
        <v>9263</v>
      </c>
      <c r="E220" s="19" t="s">
        <v>56</v>
      </c>
      <c r="F220" s="20" t="s">
        <v>55</v>
      </c>
      <c r="G220" s="21">
        <v>3929022</v>
      </c>
      <c r="H220" s="22">
        <v>0</v>
      </c>
      <c r="I220" s="22">
        <v>0</v>
      </c>
      <c r="J220" s="22">
        <v>3929022</v>
      </c>
      <c r="K220" s="23">
        <v>0</v>
      </c>
      <c r="L220" s="22">
        <v>0</v>
      </c>
      <c r="M220" s="22">
        <v>0</v>
      </c>
      <c r="N220" s="22">
        <f t="shared" si="22"/>
        <v>3929022</v>
      </c>
      <c r="O220" s="22">
        <f t="shared" si="23"/>
        <v>0</v>
      </c>
      <c r="P220" s="18">
        <v>9263</v>
      </c>
      <c r="Q220" s="24">
        <f t="shared" si="24"/>
        <v>3929022</v>
      </c>
      <c r="R220" s="25">
        <f t="shared" si="25"/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54</v>
      </c>
      <c r="AJ220" s="26"/>
      <c r="AK220" s="27"/>
    </row>
    <row r="221" spans="1:37" s="28" customFormat="1" ht="15">
      <c r="A221" s="17">
        <f t="shared" si="21"/>
        <v>213</v>
      </c>
      <c r="B221" s="18" t="s">
        <v>46</v>
      </c>
      <c r="C221" s="17" t="s">
        <v>57</v>
      </c>
      <c r="D221" s="17">
        <v>9261</v>
      </c>
      <c r="E221" s="19" t="s">
        <v>56</v>
      </c>
      <c r="F221" s="20" t="s">
        <v>55</v>
      </c>
      <c r="G221" s="21">
        <v>91752661</v>
      </c>
      <c r="H221" s="22">
        <v>0</v>
      </c>
      <c r="I221" s="22">
        <v>0</v>
      </c>
      <c r="J221" s="22">
        <v>91752661</v>
      </c>
      <c r="K221" s="23">
        <v>0</v>
      </c>
      <c r="L221" s="22">
        <v>0</v>
      </c>
      <c r="M221" s="22">
        <v>0</v>
      </c>
      <c r="N221" s="22">
        <f t="shared" si="22"/>
        <v>91752661</v>
      </c>
      <c r="O221" s="22">
        <f t="shared" si="23"/>
        <v>0</v>
      </c>
      <c r="P221" s="18">
        <v>9261</v>
      </c>
      <c r="Q221" s="24">
        <f t="shared" si="24"/>
        <v>91752661</v>
      </c>
      <c r="R221" s="25">
        <f t="shared" si="25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54</v>
      </c>
      <c r="AJ221" s="26"/>
      <c r="AK221" s="27"/>
    </row>
    <row r="222" spans="1:34" ht="15">
      <c r="A222" s="43" t="s">
        <v>47</v>
      </c>
      <c r="B222" s="43"/>
      <c r="C222" s="43"/>
      <c r="D222" s="43"/>
      <c r="E222" s="43"/>
      <c r="F222" s="43"/>
      <c r="G222" s="29">
        <f>SUM(G9:G221)</f>
        <v>1.562717937E9</v>
      </c>
      <c r="H222" s="29">
        <f>SUM(H9:H221)</f>
        <v>0</v>
      </c>
      <c r="I222" s="29">
        <f>SUM(I9:I221)</f>
        <v>0</v>
      </c>
      <c r="J222" s="29">
        <f>SUM(J9:J221)</f>
        <v>1.5024092255500002E9</v>
      </c>
      <c r="K222" s="29">
        <f>SUM(K9:K221)</f>
        <v>4.2301084129999995E7</v>
      </c>
      <c r="L222" s="29">
        <f>SUM(L9:L221)</f>
        <v>0</v>
      </c>
      <c r="M222" s="29">
        <f>SUM(M9:M221)</f>
        <v>0</v>
      </c>
      <c r="N222" s="29">
        <f>SUM(N9:N221)</f>
        <v>1.54471030968E9</v>
      </c>
      <c r="O222" s="29">
        <f>SUM(O9:O221)</f>
        <v>1.800762732E7</v>
      </c>
      <c r="P222" s="29"/>
      <c r="Q222" s="29">
        <f>SUM(Q9:Q221)</f>
        <v>1.562330957E9</v>
      </c>
      <c r="R222" s="29">
        <f>SUM(R9:R221)</f>
        <v>386980</v>
      </c>
      <c r="S222" s="29">
        <f>SUM(S9:S221)</f>
        <v>0</v>
      </c>
      <c r="T222" s="30"/>
      <c r="U222" s="29">
        <f>SUM(U9:U221)</f>
        <v>3736868</v>
      </c>
      <c r="V222" s="30"/>
      <c r="W222" s="30"/>
      <c r="X222" s="29">
        <f>SUM(X9:X221)</f>
        <v>8663799</v>
      </c>
      <c r="Y222" s="30"/>
      <c r="Z222" s="29">
        <f>SUM(Z9:Z221)</f>
        <v>8663799</v>
      </c>
      <c r="AA222" s="29">
        <f>SUM(AA9:AA221)</f>
        <v>0</v>
      </c>
      <c r="AB222" s="29">
        <f>SUM(AB9:AB221)</f>
        <v>0</v>
      </c>
      <c r="AC222" s="29">
        <f>SUM(AC9:AC221)</f>
        <v>0</v>
      </c>
      <c r="AD222" s="29">
        <f>SUM(AD9:AD221)</f>
        <v>0</v>
      </c>
      <c r="AE222" s="29">
        <f>SUM(AE9:AE221)</f>
        <v>0</v>
      </c>
      <c r="AF222" s="29">
        <f>SUM(AF9:AF221)</f>
        <v>0</v>
      </c>
      <c r="AG222" s="29">
        <f>SUM(AG9:AG221)</f>
        <v>5219980.32</v>
      </c>
      <c r="AH222" s="31"/>
    </row>
    <row r="225" spans="2:5" ht="15">
      <c r="B225" s="32" t="s">
        <v>48</v>
      </c>
      <c r="C225" s="33"/>
      <c r="D225" s="34"/>
      <c r="E225" s="33"/>
    </row>
    <row r="226" spans="2:5" ht="15">
      <c r="B226" s="33"/>
      <c r="C226" s="34"/>
      <c r="D226" s="33"/>
      <c r="E226" s="33"/>
    </row>
    <row r="227" spans="2:5" ht="15">
      <c r="B227" s="32" t="s">
        <v>49</v>
      </c>
      <c r="C227" s="33"/>
      <c r="D227" s="35" t="s">
        <v>53</v>
      </c>
      <c r="E227" s="33"/>
    </row>
    <row r="228" spans="2:5" ht="15">
      <c r="B228" s="32" t="s">
        <v>50</v>
      </c>
      <c r="C228" s="33"/>
      <c r="D228" s="36">
        <f>+E5</f>
        <v>45826</v>
      </c>
      <c r="E228" s="33"/>
    </row>
    <row r="230" spans="2:4" ht="15">
      <c r="B230" s="32" t="s">
        <v>51</v>
      </c>
      <c r="D230" t="s">
        <v>52</v>
      </c>
    </row>
  </sheetData>
  <autoFilter ref="A8:AK221"/>
  <mergeCells count="3">
    <mergeCell ref="A7:O7"/>
    <mergeCell ref="P7:AG7"/>
    <mergeCell ref="A222:F222"/>
  </mergeCells>
  <dataValidations count="2">
    <dataValidation type="custom" allowBlank="1" showInputMessage="1" showErrorMessage="1" sqref="F9:F221 L9:O221 Q9:Q221 X9:X221 Z9:Z221 AE9:AE221 AG9:AG221 AI9:AI221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2025-06-17T21:56:38Z</dcterms:created>
  <dcterms:modified xsi:type="dcterms:W3CDTF">2025-07-21T15:58:09Z</dcterms:modified>
  <cp:category/>
</cp:coreProperties>
</file>