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CORDOBA\EMPSOCIAL DEL ESTADO CAMU DEL MPIO DE SAN PELAYO\JUNIO 2025\"/>
    </mc:Choice>
  </mc:AlternateContent>
  <bookViews>
    <workbookView xWindow="-120" yWindow="-120" windowWidth="29040" windowHeight="15720" activeTab="0"/>
  </bookViews>
  <sheets>
    <sheet name="FORMATO AIFT010" sheetId="1" r:id="rId4"/>
  </sheets>
  <definedNames>
    <definedName name="_xlnm._FilterDatabase" localSheetId="0" hidden="1">'FORMATO AIFT010'!$A$8:$AK$16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tc={3CE87F65-B754-46ED-A83C-DF19C2B7CD4C}</author>
    <author>tc={9473DDBE-32B7-451A-9043-7EB365FC3A21}</author>
    <author>tc={EA60DD22-29CA-4D66-8DB9-E43089AF2E96}</author>
    <author>tc={80D0B7B4-68CB-49FB-80FC-95855CF2DBC8}</author>
    <author>tc={5E6AE6A9-38C7-44DF-A3B5-BE3205E00F7C}</author>
    <author>tc={CF0763AB-6ACF-410B-AF42-5543EC9E3E3C}</author>
  </authors>
  <commentList>
    <comment ref="J8" authorId="0" shapeId="0" xr:uid="{3CE87F65-B754-46ED-A83C-DF19C2B7CD4C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9473DDBE-32B7-451A-9043-7EB365FC3A21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EA60DD22-29CA-4D66-8DB9-E43089AF2E96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80D0B7B4-68CB-49FB-80FC-95855CF2DBC8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5E6AE6A9-38C7-44DF-A3B5-BE3205E00F7C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CF0763AB-6ACF-410B-AF42-5543EC9E3E3C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<sst xmlns="http://schemas.openxmlformats.org/spreadsheetml/2006/main" count="100" uniqueCount="63">
  <si>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</si>
  <si>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</si>
  <si>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</si>
  <si>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</si>
  <si>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</si>
  <si>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</si>
  <si>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</si>
  <si>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</si>
  <si>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</si>
  <si>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</si>
  <si>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</si>
  <si>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</si>
  <si>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</si>
  <si>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</si>
  <si>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</si>
  <si>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</si>
  <si>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</si>
  <si>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</si>
  <si>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</si>
  <si>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</si>
  <si>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</si>
  <si>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</si>
  <si>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</si>
  <si>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</si>
  <si>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</si>
  <si>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</si>
  <si>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</si>
  <si>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</si>
  <si>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</si>
  <si>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</si>
  <si>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</si>
  <si>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</si>
  <si>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</si>
  <si>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</si>
  <si>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</si>
  <si>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</si>
  <si>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</si>
  <si>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</si>
  <si>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</si>
  <si>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</si>
  <si>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</si>
  <si>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</si>
  <si>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</si>
  <si>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</si>
  <si>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</si>
  <si>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</si>
  <si>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</si>
  <si>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</si>
  <si>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</si>
  <si>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</si>
  <si>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</si>
  <si>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MARIELA PINTO GARCES</t>
  </si>
  <si>
    <t>LUISA MATUTE ROMERO</t>
  </si>
  <si>
    <t>CANCELADA</t>
  </si>
  <si>
    <t>FE20807</t>
  </si>
  <si>
    <t>FE20410</t>
  </si>
  <si>
    <t>FE20409</t>
  </si>
  <si>
    <t>FE19850</t>
  </si>
  <si>
    <t>FE19851</t>
  </si>
  <si>
    <t>FE19340</t>
  </si>
  <si>
    <t>FE19338</t>
  </si>
  <si>
    <t>FE19337</t>
  </si>
  <si>
    <t>EMPSOCIAL DEL ESTADO CAMU DEL MPIO DE SAN PELAYO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</si>
</sst>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5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/>
    <xf numFmtId="165" fontId="4" fillId="0" borderId="1" xfId="20" applyNumberFormat="1" applyFont="1" applyFill="1" applyBorder="1"/>
    <xf numFmtId="165" fontId="5" fillId="0" borderId="1" xfId="0" applyNumberFormat="1" applyFont="1" applyBorder="1"/>
    <xf numFmtId="3" fontId="4" fillId="0" borderId="1" xfId="0" applyNumberFormat="1" applyFont="1" applyBorder="1"/>
    <xf numFmtId="3" fontId="4" fillId="0" borderId="1" xfId="20" applyNumberFormat="1" applyFont="1" applyFill="1" applyBorder="1"/>
    <xf numFmtId="3" fontId="4" fillId="0" borderId="0" xfId="0" applyNumberFormat="1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D6198E9-109C-492D-9F2F-67C6DF90C95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CD6198E9-109C-492D-9F2F-67C6DF90C955}" id="{3CE87F65-B754-46ED-A83C-DF19C2B7CD4C}">
    <text>SUAMTORIA DE GIRO DIRECTO Y ESFUERZO PROPIO</text>
  </threadedComment>
  <threadedComment ref="K8" dT="2020-08-04T16:00:44" personId="{CD6198E9-109C-492D-9F2F-67C6DF90C955}" id="{9473DDBE-32B7-451A-9043-7EB365FC3A21}">
    <text>SUMATORIA DE PAGOS (DESCUENTOS ,TESORERIA,EMBARGOS)</text>
  </threadedComment>
  <threadedComment ref="R8" dT="2020-08-04T15:59:07" personId="{CD6198E9-109C-492D-9F2F-67C6DF90C955}" id="{EA60DD22-29CA-4D66-8DB9-E43089AF2E96}">
    <text>SUMATORIA DE VALORES (PRESCRITAS SALDO DE FACTURAS DE CONTRATO LIQUIDADOS Y OTROS CONCEPTOS (N/A NO RADICADAS)</text>
  </threadedComment>
  <threadedComment ref="X8" dT="2020-08-04T15:55:33" personId="{CD6198E9-109C-492D-9F2F-67C6DF90C955}" id="{80D0B7B4-68CB-49FB-80FC-95855CF2DBC8}">
    <text>SUMATORIA DE LOS VALORES DE GLOSAS LEGALIZADAS Y GLOSAS POR CONCILIAR</text>
  </threadedComment>
  <threadedComment ref="AC8" dT="2020-08-04T15:56:24" personId="{CD6198E9-109C-492D-9F2F-67C6DF90C955}" id="{5E6AE6A9-38C7-44DF-A3B5-BE3205E00F7C}">
    <text>VALRO INDIVIDUAL DE LA GLOSAS LEGALIZADA</text>
  </threadedComment>
  <threadedComment ref="AE8" dT="2020-08-04T15:56:04" personId="{CD6198E9-109C-492D-9F2F-67C6DF90C955}" id="{CF0763AB-6ACF-410B-AF42-5543EC9E3E3C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CFD63036-C681-4730-AD2F-D1994C95C429}">
  <dimension ref="A1:AK26"/>
  <sheetViews>
    <sheetView tabSelected="1" workbookViewId="0" topLeftCell="S17">
      <selection pane="topLeft" activeCell="J26" sqref="J26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62</v>
      </c>
    </row>
    <row r="4" spans="1:5" ht="15">
      <c r="A4" s="1" t="s">
        <v>4</v>
      </c>
      <c r="E4" s="4">
        <v>45777</v>
      </c>
    </row>
    <row r="5" spans="1:5" ht="15">
      <c r="A5" s="1" t="s">
        <v>5</v>
      </c>
      <c r="E5" s="4">
        <v>45825</v>
      </c>
    </row>
    <row r="6" ht="15.75" thickBot="1"/>
    <row r="7" spans="1:33" ht="15.75" thickBot="1">
      <c r="A7" s="47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50" t="s">
        <v>7</v>
      </c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61</v>
      </c>
      <c r="D9" s="17">
        <v>19337</v>
      </c>
      <c r="E9" s="19">
        <v>45658</v>
      </c>
      <c r="F9" s="20">
        <v>45705</v>
      </c>
      <c r="G9" s="21">
        <v>19142205</v>
      </c>
      <c r="H9" s="22">
        <v>0</v>
      </c>
      <c r="I9" s="22">
        <v>0</v>
      </c>
      <c r="J9" s="22">
        <v>0</v>
      </c>
      <c r="K9" s="23">
        <v>19142205</v>
      </c>
      <c r="L9" s="22">
        <v>0</v>
      </c>
      <c r="M9" s="22">
        <v>0</v>
      </c>
      <c r="N9" s="22">
        <f>+SUM(J9:M9)</f>
        <v>19142205</v>
      </c>
      <c r="O9" s="22">
        <f>+G9-I9-N9</f>
        <v>0</v>
      </c>
      <c r="P9" s="18">
        <v>19337</v>
      </c>
      <c r="Q9" s="24">
        <f>+IF(P9&gt;0,G9,0)</f>
        <v>19142205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53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60</v>
      </c>
      <c r="D10" s="17">
        <v>19338</v>
      </c>
      <c r="E10" s="19">
        <v>45658</v>
      </c>
      <c r="F10" s="20">
        <v>45705</v>
      </c>
      <c r="G10" s="21">
        <v>7163997</v>
      </c>
      <c r="H10" s="22">
        <v>0</v>
      </c>
      <c r="I10" s="22">
        <v>0</v>
      </c>
      <c r="J10" s="22">
        <v>0</v>
      </c>
      <c r="K10" s="23">
        <v>7163997</v>
      </c>
      <c r="L10" s="22">
        <v>0</v>
      </c>
      <c r="M10" s="22">
        <v>0</v>
      </c>
      <c r="N10" s="22">
        <f>+SUM(J10:M10)</f>
        <v>7163997</v>
      </c>
      <c r="O10" s="22">
        <f>+G10-I10-N10</f>
        <v>0</v>
      </c>
      <c r="P10" s="18">
        <v>19338</v>
      </c>
      <c r="Q10" s="24">
        <f>+IF(P10&gt;0,G10,0)</f>
        <v>7163997</v>
      </c>
      <c r="R10" s="25">
        <f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53</v>
      </c>
      <c r="AJ10" s="26"/>
      <c r="AK10" s="27"/>
    </row>
    <row r="11" spans="1:37" s="28" customFormat="1" ht="15">
      <c r="A11" s="17">
        <f t="shared" si="0" ref="A11:A16">+A10+1</f>
        <v>3</v>
      </c>
      <c r="B11" s="18" t="s">
        <v>44</v>
      </c>
      <c r="C11" s="17" t="s">
        <v>59</v>
      </c>
      <c r="D11" s="17">
        <v>19340</v>
      </c>
      <c r="E11" s="19">
        <v>45658</v>
      </c>
      <c r="F11" s="20">
        <v>45703</v>
      </c>
      <c r="G11" s="21">
        <v>1243733</v>
      </c>
      <c r="H11" s="22">
        <v>0</v>
      </c>
      <c r="I11" s="22">
        <v>0</v>
      </c>
      <c r="J11" s="22">
        <v>1243733</v>
      </c>
      <c r="K11" s="23">
        <v>0</v>
      </c>
      <c r="L11" s="22">
        <v>0</v>
      </c>
      <c r="M11" s="22">
        <v>0</v>
      </c>
      <c r="N11" s="22">
        <f t="shared" si="1" ref="N11:N16">+SUM(J11:M11)</f>
        <v>1243733</v>
      </c>
      <c r="O11" s="22">
        <f t="shared" si="2" ref="O11:O16">+G11-I11-N11</f>
        <v>0</v>
      </c>
      <c r="P11" s="18">
        <v>19340</v>
      </c>
      <c r="Q11" s="24">
        <f t="shared" si="3" ref="Q11:Q16">+IF(P11&gt;0,G11,0)</f>
        <v>1243733</v>
      </c>
      <c r="R11" s="25">
        <f t="shared" si="4" ref="R11:R16">IF(P11=0,G11,0)</f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16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16">+G11-I11-N11-R11-Z11-AC11-AE11-S11-U11</f>
        <v>0</v>
      </c>
      <c r="AH11" s="24">
        <v>0</v>
      </c>
      <c r="AI11" s="24" t="s">
        <v>53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 t="s">
        <v>58</v>
      </c>
      <c r="D12" s="17">
        <v>19851</v>
      </c>
      <c r="E12" s="19">
        <v>45689</v>
      </c>
      <c r="F12" s="20">
        <v>45730</v>
      </c>
      <c r="G12" s="21">
        <v>725021</v>
      </c>
      <c r="H12" s="22">
        <v>0</v>
      </c>
      <c r="I12" s="22">
        <v>0</v>
      </c>
      <c r="J12" s="22">
        <v>0</v>
      </c>
      <c r="K12" s="23">
        <v>725021</v>
      </c>
      <c r="L12" s="22">
        <v>0</v>
      </c>
      <c r="M12" s="22">
        <v>0</v>
      </c>
      <c r="N12" s="22">
        <f t="shared" si="1"/>
        <v>725021</v>
      </c>
      <c r="O12" s="22">
        <f t="shared" si="2"/>
        <v>0</v>
      </c>
      <c r="P12" s="18">
        <v>19851</v>
      </c>
      <c r="Q12" s="24">
        <f t="shared" si="3"/>
        <v>725021</v>
      </c>
      <c r="R12" s="25">
        <f t="shared" si="4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53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 t="s">
        <v>57</v>
      </c>
      <c r="D13" s="17">
        <v>19850</v>
      </c>
      <c r="E13" s="19">
        <v>45689</v>
      </c>
      <c r="F13" s="20">
        <v>45730</v>
      </c>
      <c r="G13" s="21">
        <v>1937264</v>
      </c>
      <c r="H13" s="22">
        <v>0</v>
      </c>
      <c r="I13" s="22">
        <v>0</v>
      </c>
      <c r="J13" s="22">
        <v>0</v>
      </c>
      <c r="K13" s="23">
        <v>1937264</v>
      </c>
      <c r="L13" s="22">
        <v>0</v>
      </c>
      <c r="M13" s="22">
        <v>0</v>
      </c>
      <c r="N13" s="22">
        <f t="shared" si="1"/>
        <v>1937264</v>
      </c>
      <c r="O13" s="22">
        <f t="shared" si="2"/>
        <v>0</v>
      </c>
      <c r="P13" s="18">
        <v>19850</v>
      </c>
      <c r="Q13" s="24">
        <f t="shared" si="3"/>
        <v>1937264</v>
      </c>
      <c r="R13" s="25">
        <f t="shared" si="4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53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 t="s">
        <v>56</v>
      </c>
      <c r="D14" s="17">
        <v>20409</v>
      </c>
      <c r="E14" s="19">
        <v>45717</v>
      </c>
      <c r="F14" s="20">
        <v>45394</v>
      </c>
      <c r="G14" s="21">
        <v>1737445</v>
      </c>
      <c r="H14" s="22">
        <v>0</v>
      </c>
      <c r="I14" s="22">
        <v>0</v>
      </c>
      <c r="J14" s="22">
        <v>0</v>
      </c>
      <c r="K14" s="23">
        <v>1737445</v>
      </c>
      <c r="L14" s="22">
        <v>0</v>
      </c>
      <c r="M14" s="22">
        <v>0</v>
      </c>
      <c r="N14" s="22">
        <f t="shared" si="1"/>
        <v>1737445</v>
      </c>
      <c r="O14" s="22">
        <f t="shared" si="2"/>
        <v>0</v>
      </c>
      <c r="P14" s="18">
        <v>20409</v>
      </c>
      <c r="Q14" s="24">
        <f t="shared" si="3"/>
        <v>1737445</v>
      </c>
      <c r="R14" s="25">
        <f t="shared" si="4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53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 t="s">
        <v>55</v>
      </c>
      <c r="D15" s="17">
        <v>20410</v>
      </c>
      <c r="E15" s="19">
        <v>45717</v>
      </c>
      <c r="F15" s="20">
        <v>45759</v>
      </c>
      <c r="G15" s="21">
        <v>650236</v>
      </c>
      <c r="H15" s="22">
        <v>0</v>
      </c>
      <c r="I15" s="22">
        <v>0</v>
      </c>
      <c r="J15" s="22">
        <v>0</v>
      </c>
      <c r="K15" s="23">
        <v>650236</v>
      </c>
      <c r="L15" s="22">
        <v>0</v>
      </c>
      <c r="M15" s="22">
        <v>0</v>
      </c>
      <c r="N15" s="22">
        <f t="shared" si="1"/>
        <v>650236</v>
      </c>
      <c r="O15" s="22">
        <f t="shared" si="2"/>
        <v>0</v>
      </c>
      <c r="P15" s="18">
        <v>20410</v>
      </c>
      <c r="Q15" s="24">
        <f t="shared" si="3"/>
        <v>650236</v>
      </c>
      <c r="R15" s="25">
        <f t="shared" si="4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53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 t="s">
        <v>54</v>
      </c>
      <c r="D16" s="17">
        <v>20807</v>
      </c>
      <c r="E16" s="19">
        <v>45748</v>
      </c>
      <c r="F16" s="20">
        <v>45789</v>
      </c>
      <c r="G16" s="21">
        <v>2837012</v>
      </c>
      <c r="H16" s="22">
        <v>0</v>
      </c>
      <c r="I16" s="22">
        <v>0</v>
      </c>
      <c r="J16" s="22">
        <v>496908.8300000001</v>
      </c>
      <c r="K16" s="23">
        <v>2340103.17</v>
      </c>
      <c r="L16" s="22">
        <v>0</v>
      </c>
      <c r="M16" s="22">
        <v>0</v>
      </c>
      <c r="N16" s="22">
        <f t="shared" si="1"/>
        <v>2837012</v>
      </c>
      <c r="O16" s="22">
        <f t="shared" si="2"/>
        <v>0</v>
      </c>
      <c r="P16" s="18">
        <v>20807</v>
      </c>
      <c r="Q16" s="24">
        <f t="shared" si="3"/>
        <v>2837012</v>
      </c>
      <c r="R16" s="25">
        <f t="shared" si="4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53</v>
      </c>
      <c r="AJ16" s="26"/>
      <c r="AK16" s="27"/>
    </row>
    <row r="17" spans="1:37" s="28" customFormat="1" ht="15">
      <c r="A17" s="29"/>
      <c r="B17" s="30"/>
      <c r="C17" s="29"/>
      <c r="D17" s="29"/>
      <c r="E17" s="31"/>
      <c r="F17" s="32"/>
      <c r="G17" s="33"/>
      <c r="H17" s="34"/>
      <c r="I17" s="34"/>
      <c r="J17" s="34"/>
      <c r="K17" s="35"/>
      <c r="L17" s="34"/>
      <c r="M17" s="34"/>
      <c r="N17" s="34"/>
      <c r="O17" s="34"/>
      <c r="P17" s="30"/>
      <c r="Q17" s="36"/>
      <c r="R17" s="37"/>
      <c r="S17" s="37"/>
      <c r="T17" s="29"/>
      <c r="U17" s="37"/>
      <c r="V17" s="36"/>
      <c r="W17" s="29"/>
      <c r="X17" s="37"/>
      <c r="Y17" s="29"/>
      <c r="Z17" s="37"/>
      <c r="AA17" s="37"/>
      <c r="AB17" s="37"/>
      <c r="AC17" s="37"/>
      <c r="AD17" s="36"/>
      <c r="AE17" s="36"/>
      <c r="AF17" s="36"/>
      <c r="AG17" s="36"/>
      <c r="AH17" s="36"/>
      <c r="AI17" s="38"/>
      <c r="AK17" s="27"/>
    </row>
    <row r="18" spans="1:34" ht="15">
      <c r="A18" s="53" t="s">
        <v>46</v>
      </c>
      <c r="B18" s="53"/>
      <c r="C18" s="53"/>
      <c r="D18" s="53"/>
      <c r="E18" s="53"/>
      <c r="F18" s="53"/>
      <c r="G18" s="39">
        <f>SUM(G9:G16)</f>
        <v>35436913</v>
      </c>
      <c r="H18" s="39">
        <f>SUM(H9:H16)</f>
        <v>0</v>
      </c>
      <c r="I18" s="39">
        <f>SUM(I9:I16)</f>
        <v>0</v>
      </c>
      <c r="J18" s="39">
        <f>SUM(J9:J16)</f>
        <v>1740641.83</v>
      </c>
      <c r="K18" s="39">
        <f>SUM(K9:K16)</f>
        <v>3.369627117E7</v>
      </c>
      <c r="L18" s="39">
        <f>SUM(L9:L16)</f>
        <v>0</v>
      </c>
      <c r="M18" s="39">
        <f>SUM(M9:M16)</f>
        <v>0</v>
      </c>
      <c r="N18" s="39">
        <f>SUM(N9:N16)</f>
        <v>35436913</v>
      </c>
      <c r="O18" s="39">
        <f>SUM(O9:O16)</f>
        <v>0</v>
      </c>
      <c r="P18" s="39"/>
      <c r="Q18" s="39">
        <f>SUM(Q9:Q16)</f>
        <v>35436913</v>
      </c>
      <c r="R18" s="39">
        <f>SUM(R9:R16)</f>
        <v>0</v>
      </c>
      <c r="S18" s="39">
        <f>SUM(S9:S16)</f>
        <v>0</v>
      </c>
      <c r="T18" s="40"/>
      <c r="U18" s="39">
        <f>SUM(U9:U16)</f>
        <v>0</v>
      </c>
      <c r="V18" s="40"/>
      <c r="W18" s="40"/>
      <c r="X18" s="39">
        <f>SUM(X9:X16)</f>
        <v>0</v>
      </c>
      <c r="Y18" s="40"/>
      <c r="Z18" s="39">
        <f>SUM(Z9:Z16)</f>
        <v>0</v>
      </c>
      <c r="AA18" s="39">
        <f>SUM(AA9:AA16)</f>
        <v>0</v>
      </c>
      <c r="AB18" s="39">
        <f>SUM(AB9:AB16)</f>
        <v>0</v>
      </c>
      <c r="AC18" s="39">
        <f>SUM(AC9:AC16)</f>
        <v>0</v>
      </c>
      <c r="AD18" s="39">
        <f>SUM(AD9:AD16)</f>
        <v>0</v>
      </c>
      <c r="AE18" s="39">
        <f>SUM(AE9:AE16)</f>
        <v>0</v>
      </c>
      <c r="AF18" s="39">
        <f>SUM(AF9:AF16)</f>
        <v>0</v>
      </c>
      <c r="AG18" s="39">
        <f>SUM(AG9:AG16)</f>
        <v>0</v>
      </c>
      <c r="AH18" s="41"/>
    </row>
    <row r="21" spans="2:5" ht="15">
      <c r="B21" s="42" t="s">
        <v>47</v>
      </c>
      <c r="C21" s="43"/>
      <c r="D21" s="44"/>
      <c r="E21" s="43"/>
    </row>
    <row r="22" spans="2:5" ht="15">
      <c r="B22" s="43"/>
      <c r="C22" s="44"/>
      <c r="D22" s="43"/>
      <c r="E22" s="43"/>
    </row>
    <row r="23" spans="2:5" ht="15">
      <c r="B23" s="42" t="s">
        <v>48</v>
      </c>
      <c r="C23" s="43"/>
      <c r="D23" s="45" t="s">
        <v>52</v>
      </c>
      <c r="E23" s="43"/>
    </row>
    <row r="24" spans="2:5" ht="15">
      <c r="B24" s="42" t="s">
        <v>49</v>
      </c>
      <c r="C24" s="43"/>
      <c r="D24" s="46">
        <f>+E5</f>
        <v>45825</v>
      </c>
      <c r="E24" s="43"/>
    </row>
    <row r="26" spans="2:4" ht="15">
      <c r="B26" s="42" t="s">
        <v>50</v>
      </c>
      <c r="D26" t="s">
        <v>51</v>
      </c>
    </row>
  </sheetData>
  <autoFilter ref="A8:AK16"/>
  <mergeCells count="3">
    <mergeCell ref="A7:O7"/>
    <mergeCell ref="P7:AG7"/>
    <mergeCell ref="A18:F18"/>
  </mergeCells>
  <dataValidations count="2">
    <dataValidation type="custom" allowBlank="1" showInputMessage="1" showErrorMessage="1" sqref="F9:F17 L9:O17 Q9:Q17 X9:X17 Z9:Z17 AE9:AE17 AG9:AG17 AI9:AI17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2025-06-16T22:19:40Z</dcterms:created>
  <dcterms:modified xsi:type="dcterms:W3CDTF">2025-07-21T15:04:28Z</dcterms:modified>
  <cp:category/>
</cp:coreProperties>
</file>