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9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1. ACTUALIZADO 02 DIC- EQUIPO LUISA MATUTE/PROCESO CONCILIACION/GUAJIRA-CESÁR/CLINICA DEL CESAR/MAYO 2025/"/>
    </mc:Choice>
  </mc:AlternateContent>
  <bookViews>
    <workbookView xWindow="-120" yWindow="-120" windowWidth="29040" windowHeight="15720" activeTab="0"/>
  </bookViews>
  <sheets>
    <sheet name="FORMATO AIFT010" sheetId="1" r:id="rId4"/>
  </sheets>
  <definedNames>
    <definedName name="_xlnm._FilterDatabase" localSheetId="0" hidden="1">'FORMATO AIFT010'!$A$8:$AK$11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tc={2FCF48F6-C07F-436C-A452-D25FA5D056D1}</author>
    <author>tc={7B15CFCF-976C-424F-9D82-180B54702D4D}</author>
    <author>tc={784A5D62-8477-4D2C-871C-1BD22A5B51A9}</author>
    <author>tc={66B9E48B-9EC6-4850-905B-B0E4FEBA9CF0}</author>
    <author>tc={2294ED26-CD8A-4346-B932-3C78616E1DA5}</author>
    <author>tc={34BAFF02-7603-4A85-B955-0BC4C9D15E6B}</author>
  </authors>
  <commentList>
    <comment ref="J8" authorId="0" shapeId="0" xr:uid="{2FCF48F6-C07F-436C-A452-D25FA5D056D1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7B15CFCF-976C-424F-9D82-180B54702D4D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784A5D62-8477-4D2C-871C-1BD22A5B51A9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66B9E48B-9EC6-4850-905B-B0E4FEBA9CF0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2294ED26-CD8A-4346-B932-3C78616E1DA5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34BAFF02-7603-4A85-B955-0BC4C9D15E6B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<sst xmlns="http://schemas.openxmlformats.org/spreadsheetml/2006/main" count="70" uniqueCount="60">
  <si>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</si>
  <si>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</si>
  <si>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</si>
  <si>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</si>
  <si>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</si>
  <si>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</si>
  <si>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</si>
  <si>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</si>
  <si>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</si>
  <si>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</si>
  <si>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</si>
  <si>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</si>
  <si>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</si>
  <si>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</si>
  <si>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</si>
  <si>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</si>
  <si>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</si>
  <si>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</si>
  <si>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</si>
  <si>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</si>
  <si>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</si>
  <si>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</si>
  <si>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</si>
  <si>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</si>
  <si>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</si>
  <si>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</si>
  <si>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</si>
  <si>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</si>
  <si>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</si>
  <si>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</si>
  <si>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</si>
  <si>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</si>
  <si>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</si>
  <si>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</si>
  <si>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</si>
  <si>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</si>
  <si>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</si>
  <si>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</si>
  <si>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</si>
  <si>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</si>
  <si>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</si>
  <si>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</si>
  <si>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</si>
  <si>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</si>
  <si>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</si>
  <si>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</si>
  <si>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</si>
  <si>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</si>
  <si>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</si>
  <si>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</si>
  <si>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</si>
  <si>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DIMAS ORLANDO HERNANDEZ VARGAS</t>
  </si>
  <si>
    <t>LUISA MATUTE ROMERO</t>
  </si>
  <si>
    <t>DEVUELTAS</t>
  </si>
  <si>
    <t>CC158276</t>
  </si>
  <si>
    <t>CANCELADA Y SALDO A FAVOR DEL PRESTADOR</t>
  </si>
  <si>
    <t>CC149569</t>
  </si>
  <si>
    <t>CANCELADA</t>
  </si>
  <si>
    <t>CC145830</t>
  </si>
  <si>
    <t>CLINICA DEL CESAR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</si>
</sst>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5A946D4-FFC3-401D-ACAA-56A69A06E12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F5A946D4-FFC3-401D-ACAA-56A69A06E12C}" id="{2FCF48F6-C07F-436C-A452-D25FA5D056D1}">
    <text>SUAMTORIA DE GIRO DIRECTO Y ESFUERZO PROPIO</text>
  </threadedComment>
  <threadedComment ref="K8" dT="2020-08-04T16:00:44" personId="{F5A946D4-FFC3-401D-ACAA-56A69A06E12C}" id="{7B15CFCF-976C-424F-9D82-180B54702D4D}">
    <text>SUMATORIA DE PAGOS (DESCUENTOS ,TESORERIA,EMBARGOS)</text>
  </threadedComment>
  <threadedComment ref="R8" dT="2020-08-04T15:59:07" personId="{F5A946D4-FFC3-401D-ACAA-56A69A06E12C}" id="{784A5D62-8477-4D2C-871C-1BD22A5B51A9}">
    <text>SUMATORIA DE VALORES (PRESCRITAS SALDO DE FACTURAS DE CONTRATO LIQUIDADOS Y OTROS CONCEPTOS (N/A NO RADICADAS)</text>
  </threadedComment>
  <threadedComment ref="X8" dT="2020-08-04T15:55:33" personId="{F5A946D4-FFC3-401D-ACAA-56A69A06E12C}" id="{66B9E48B-9EC6-4850-905B-B0E4FEBA9CF0}">
    <text>SUMATORIA DE LOS VALORES DE GLOSAS LEGALIZADAS Y GLOSAS POR CONCILIAR</text>
  </threadedComment>
  <threadedComment ref="AC8" dT="2020-08-04T15:56:24" personId="{F5A946D4-FFC3-401D-ACAA-56A69A06E12C}" id="{2294ED26-CD8A-4346-B932-3C78616E1DA5}">
    <text>VALRO INDIVIDUAL DE LA GLOSAS LEGALIZADA</text>
  </threadedComment>
  <threadedComment ref="AE8" dT="2020-08-04T15:56:04" personId="{F5A946D4-FFC3-401D-ACAA-56A69A06E12C}" id="{34BAFF02-7603-4A85-B955-0BC4C9D15E6B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1640F67-B83C-4082-9D19-113458BC4D7C}">
  <dimension ref="A1:AK20"/>
  <sheetViews>
    <sheetView tabSelected="1" zoomScale="85" zoomScaleNormal="85" workbookViewId="0" topLeftCell="A1">
      <selection pane="topLeft" activeCell="A12" sqref="A12:XFD12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59</v>
      </c>
    </row>
    <row r="4" spans="1:5" ht="15">
      <c r="A4" s="1" t="s">
        <v>4</v>
      </c>
      <c r="E4" s="4">
        <v>45777</v>
      </c>
    </row>
    <row r="5" spans="1:5" ht="15">
      <c r="A5" s="1" t="s">
        <v>5</v>
      </c>
      <c r="E5" s="4">
        <v>45811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58</v>
      </c>
      <c r="D9" s="17">
        <v>145830</v>
      </c>
      <c r="E9" s="19">
        <v>45609</v>
      </c>
      <c r="F9" s="20">
        <v>45664</v>
      </c>
      <c r="G9" s="21">
        <v>181940</v>
      </c>
      <c r="H9" s="22">
        <v>0</v>
      </c>
      <c r="I9" s="22">
        <v>0</v>
      </c>
      <c r="J9" s="22">
        <v>0</v>
      </c>
      <c r="K9" s="23">
        <v>181940</v>
      </c>
      <c r="L9" s="22">
        <v>0</v>
      </c>
      <c r="M9" s="22">
        <v>0</v>
      </c>
      <c r="N9" s="22">
        <f>+SUM(J9:M9)</f>
        <v>181940</v>
      </c>
      <c r="O9" s="22">
        <f>+G9-I9-N9</f>
        <v>0</v>
      </c>
      <c r="P9" s="18">
        <v>145830</v>
      </c>
      <c r="Q9" s="24">
        <f>+IF(P9&gt;0,G9,0)</f>
        <v>181940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57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56</v>
      </c>
      <c r="D10" s="17">
        <v>149569</v>
      </c>
      <c r="E10" s="19">
        <v>45663</v>
      </c>
      <c r="F10" s="20">
        <v>45702</v>
      </c>
      <c r="G10" s="21">
        <v>1256566</v>
      </c>
      <c r="H10" s="22">
        <v>0</v>
      </c>
      <c r="I10" s="22">
        <v>0</v>
      </c>
      <c r="J10" s="22">
        <v>0</v>
      </c>
      <c r="K10" s="23">
        <v>594853.24</v>
      </c>
      <c r="L10" s="22">
        <v>0</v>
      </c>
      <c r="M10" s="22">
        <v>0</v>
      </c>
      <c r="N10" s="22">
        <f>+SUM(J10:M10)</f>
        <v>594853.24</v>
      </c>
      <c r="O10" s="22">
        <f>+G10-I10-N10</f>
        <v>661712.76</v>
      </c>
      <c r="P10" s="18">
        <v>149569</v>
      </c>
      <c r="Q10" s="24">
        <f>+IF(P10&gt;0,G10,0)</f>
        <v>1256566</v>
      </c>
      <c r="R10" s="25">
        <f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>+G10-I10-N10-R10-Z10-AC10-AE10-S10-U10</f>
        <v>661712.76</v>
      </c>
      <c r="AH10" s="24">
        <v>0</v>
      </c>
      <c r="AI10" s="24" t="s">
        <v>55</v>
      </c>
      <c r="AJ10" s="26"/>
      <c r="AK10" s="27"/>
    </row>
    <row r="11" spans="1:37" s="28" customFormat="1" ht="15">
      <c r="A11" s="17">
        <f>+A10+1</f>
        <v>3</v>
      </c>
      <c r="B11" s="18" t="s">
        <v>44</v>
      </c>
      <c r="C11" s="17" t="s">
        <v>54</v>
      </c>
      <c r="D11" s="17">
        <v>158276</v>
      </c>
      <c r="E11" s="19">
        <v>45758</v>
      </c>
      <c r="F11" s="20">
        <v>45769</v>
      </c>
      <c r="G11" s="21">
        <v>361622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361622</v>
      </c>
      <c r="P11" s="18">
        <v>158276</v>
      </c>
      <c r="Q11" s="24">
        <f>+IF(P11&gt;0,G11,0)</f>
        <v>361622</v>
      </c>
      <c r="R11" s="25">
        <f>IF(P11=0,G11,0)</f>
        <v>0</v>
      </c>
      <c r="S11" s="25">
        <v>361622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>+G11-I11-N11-R11-Z11-AC11-AE11-S11-U11</f>
        <v>0</v>
      </c>
      <c r="AH11" s="24">
        <v>0</v>
      </c>
      <c r="AI11" s="24" t="s">
        <v>53</v>
      </c>
      <c r="AJ11" s="26"/>
      <c r="AK11" s="27"/>
    </row>
    <row r="12" spans="1:34" ht="15">
      <c r="A12" s="43" t="s">
        <v>46</v>
      </c>
      <c r="B12" s="43"/>
      <c r="C12" s="43"/>
      <c r="D12" s="43"/>
      <c r="E12" s="43"/>
      <c r="F12" s="43"/>
      <c r="G12" s="29">
        <f>SUM(G9:G11)</f>
        <v>1800128</v>
      </c>
      <c r="H12" s="29">
        <f>SUM(H9:H11)</f>
        <v>0</v>
      </c>
      <c r="I12" s="29">
        <f>SUM(I9:I11)</f>
        <v>0</v>
      </c>
      <c r="J12" s="29">
        <f>SUM(J9:J11)</f>
        <v>0</v>
      </c>
      <c r="K12" s="29">
        <f>SUM(K9:K11)</f>
        <v>776793.24</v>
      </c>
      <c r="L12" s="29">
        <f>SUM(L9:L11)</f>
        <v>0</v>
      </c>
      <c r="M12" s="29">
        <f>SUM(M9:M11)</f>
        <v>0</v>
      </c>
      <c r="N12" s="29">
        <f>SUM(N9:N11)</f>
        <v>776793.24</v>
      </c>
      <c r="O12" s="29">
        <f>SUM(O9:O11)</f>
        <v>1023334.76</v>
      </c>
      <c r="P12" s="29"/>
      <c r="Q12" s="29">
        <f>SUM(Q9:Q11)</f>
        <v>1800128</v>
      </c>
      <c r="R12" s="29">
        <f>SUM(R9:R11)</f>
        <v>0</v>
      </c>
      <c r="S12" s="29">
        <f>SUM(S9:S11)</f>
        <v>361622</v>
      </c>
      <c r="T12" s="30"/>
      <c r="U12" s="29">
        <f>SUM(U9:U11)</f>
        <v>0</v>
      </c>
      <c r="V12" s="30"/>
      <c r="W12" s="30"/>
      <c r="X12" s="29">
        <f>SUM(X9:X11)</f>
        <v>0</v>
      </c>
      <c r="Y12" s="30"/>
      <c r="Z12" s="29">
        <f>SUM(Z9:Z11)</f>
        <v>0</v>
      </c>
      <c r="AA12" s="29">
        <f>SUM(AA9:AA11)</f>
        <v>0</v>
      </c>
      <c r="AB12" s="29">
        <f>SUM(AB9:AB11)</f>
        <v>0</v>
      </c>
      <c r="AC12" s="29">
        <f>SUM(AC9:AC11)</f>
        <v>0</v>
      </c>
      <c r="AD12" s="29">
        <f>SUM(AD9:AD11)</f>
        <v>0</v>
      </c>
      <c r="AE12" s="29">
        <f>SUM(AE9:AE11)</f>
        <v>0</v>
      </c>
      <c r="AF12" s="29">
        <f>SUM(AF9:AF11)</f>
        <v>0</v>
      </c>
      <c r="AG12" s="29">
        <f>SUM(AG9:AG11)</f>
        <v>661712.76</v>
      </c>
      <c r="AH12" s="31"/>
    </row>
    <row r="15" spans="2:5" ht="15">
      <c r="B15" s="32" t="s">
        <v>47</v>
      </c>
      <c r="C15" s="33"/>
      <c r="D15" s="34"/>
      <c r="E15" s="33"/>
    </row>
    <row r="16" spans="2:5" ht="15">
      <c r="B16" s="33"/>
      <c r="C16" s="34"/>
      <c r="D16" s="33"/>
      <c r="E16" s="33"/>
    </row>
    <row r="17" spans="2:5" ht="15">
      <c r="B17" s="32" t="s">
        <v>48</v>
      </c>
      <c r="C17" s="33"/>
      <c r="D17" s="35" t="s">
        <v>52</v>
      </c>
      <c r="E17" s="33"/>
    </row>
    <row r="18" spans="2:5" ht="15">
      <c r="B18" s="32" t="s">
        <v>49</v>
      </c>
      <c r="C18" s="33"/>
      <c r="D18" s="36">
        <f>+E5</f>
        <v>45811</v>
      </c>
      <c r="E18" s="33"/>
    </row>
    <row r="20" spans="2:4" ht="15">
      <c r="B20" s="32" t="s">
        <v>50</v>
      </c>
      <c r="D20" t="s">
        <v>51</v>
      </c>
    </row>
  </sheetData>
  <autoFilter ref="A8:AK11"/>
  <mergeCells count="3">
    <mergeCell ref="A7:O7"/>
    <mergeCell ref="P7:AG7"/>
    <mergeCell ref="A12:F12"/>
  </mergeCells>
  <dataValidations count="2">
    <dataValidation type="custom" allowBlank="1" showInputMessage="1" showErrorMessage="1" sqref="F9:F11 L9:O11 Q9:Q11 X9:X11 Z9:Z11 AE9:AE11 AG9:AG11 AI9:AI11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2025-06-03T14:23:02Z</dcterms:created>
  <dcterms:modified xsi:type="dcterms:W3CDTF">2025-07-21T15:48:35Z</dcterms:modified>
  <cp:category/>
</cp:coreProperties>
</file>