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MAGDALENA\INSTITUTO NEUROPSIQUIATRICO NUESTRA SEÑORA DEL CARMEN INSECAR SAS\JUNIO 2025\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AIFT010'!$A$8:$AK$344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tc={AD036C5F-FCEE-4825-A3AB-18CB328F1AB7}</author>
    <author>tc={ED8A2132-2057-46CD-B481-5E0A677CD444}</author>
    <author>tc={C25FFAAF-197F-4BE3-A56A-CE3584C16D6A}</author>
    <author>tc={EE84F206-D9E3-473C-B34F-E554BD392936}</author>
    <author>tc={2CB555D8-BAED-4E20-867D-B13F8FB6205A}</author>
    <author>tc={507B4663-DD6A-4109-9755-AF6CC8BB00EE}</author>
  </authors>
  <commentList>
    <comment ref="J8" authorId="0" shapeId="0" xr:uid="{AD036C5F-FCEE-4825-A3AB-18CB328F1AB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ED8A2132-2057-46CD-B481-5E0A677CD444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C25FFAAF-197F-4BE3-A56A-CE3584C16D6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EE84F206-D9E3-473C-B34F-E554BD392936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2CB555D8-BAED-4E20-867D-B13F8FB6205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507B4663-DD6A-4109-9755-AF6CC8BB00E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<sst xmlns="http://schemas.openxmlformats.org/spreadsheetml/2006/main" count="2068" uniqueCount="401">
  <si>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</si>
  <si>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</si>
  <si>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</si>
  <si>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</si>
  <si>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</si>
  <si>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</si>
  <si>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</si>
  <si>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</si>
  <si>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</si>
  <si>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</si>
  <si>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</si>
  <si>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</si>
  <si>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</si>
  <si>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</si>
  <si>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</si>
  <si>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</si>
  <si>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</si>
  <si>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</si>
  <si>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</si>
  <si>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</si>
  <si>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</si>
  <si>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</si>
  <si>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</si>
  <si>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</si>
  <si>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</si>
  <si>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</si>
  <si>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</si>
  <si>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</si>
  <si>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</si>
  <si>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</si>
  <si>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</si>
  <si>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</si>
  <si>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</si>
  <si>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</si>
  <si>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</si>
  <si>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</si>
  <si>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</si>
  <si>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</si>
  <si>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</si>
  <si>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</si>
  <si>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</si>
  <si>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</si>
  <si>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</si>
  <si>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</si>
  <si>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</si>
  <si>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</si>
  <si>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</si>
  <si>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</si>
  <si>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</si>
  <si>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</si>
  <si>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</si>
  <si>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CRISTHIAN VEGA</t>
  </si>
  <si>
    <t>LUISA MATUTE ROMERO</t>
  </si>
  <si>
    <t>SALDO A FAVOR DEL PRESTADOR</t>
  </si>
  <si>
    <t>HOS6160</t>
  </si>
  <si>
    <t>CANCELADA</t>
  </si>
  <si>
    <t>HOS6060</t>
  </si>
  <si>
    <t>HOS6059</t>
  </si>
  <si>
    <t>HOS6055</t>
  </si>
  <si>
    <t>HOS6050</t>
  </si>
  <si>
    <t>HOS6048</t>
  </si>
  <si>
    <t>HOS5995</t>
  </si>
  <si>
    <t>HOS5992</t>
  </si>
  <si>
    <t>HOS5991</t>
  </si>
  <si>
    <t>HOS5989</t>
  </si>
  <si>
    <t>HOS5994</t>
  </si>
  <si>
    <t>HOS5962</t>
  </si>
  <si>
    <t>HOS5880</t>
  </si>
  <si>
    <t>HOS5870</t>
  </si>
  <si>
    <t>HOS5864</t>
  </si>
  <si>
    <t>CANCELADA Y SALDO A FAVOR DEL PRESTADOR</t>
  </si>
  <si>
    <t>HOS5859</t>
  </si>
  <si>
    <t>HOS5855</t>
  </si>
  <si>
    <t>HOS5797</t>
  </si>
  <si>
    <t>HOS5796</t>
  </si>
  <si>
    <t>HOS5794</t>
  </si>
  <si>
    <t>HOS5793</t>
  </si>
  <si>
    <t>HOS5792</t>
  </si>
  <si>
    <t>HOS5791</t>
  </si>
  <si>
    <t>HOS5780</t>
  </si>
  <si>
    <t>HOS5601</t>
  </si>
  <si>
    <t>HOS5467</t>
  </si>
  <si>
    <t>HOS5465</t>
  </si>
  <si>
    <t>HOS5458</t>
  </si>
  <si>
    <t>HOS5457</t>
  </si>
  <si>
    <t>HOS5455</t>
  </si>
  <si>
    <t>HOS5454</t>
  </si>
  <si>
    <t>HOS5453</t>
  </si>
  <si>
    <t>HOS5452</t>
  </si>
  <si>
    <t>HOS5451</t>
  </si>
  <si>
    <t>HOS5450</t>
  </si>
  <si>
    <t>HOS5448</t>
  </si>
  <si>
    <t>HOS5461</t>
  </si>
  <si>
    <t>HOS5459</t>
  </si>
  <si>
    <t>HOS5447</t>
  </si>
  <si>
    <t>HOS5446</t>
  </si>
  <si>
    <t>HOS5445</t>
  </si>
  <si>
    <t>HOS5444</t>
  </si>
  <si>
    <t>HOS5443</t>
  </si>
  <si>
    <t>HOS5442</t>
  </si>
  <si>
    <t>HOS5441</t>
  </si>
  <si>
    <t>HOS5440</t>
  </si>
  <si>
    <t>HOS5439</t>
  </si>
  <si>
    <t>HOS5438</t>
  </si>
  <si>
    <t>HOS5437</t>
  </si>
  <si>
    <t>HOS5436</t>
  </si>
  <si>
    <t>HOS5435</t>
  </si>
  <si>
    <t>HOS5434</t>
  </si>
  <si>
    <t>HOS5433</t>
  </si>
  <si>
    <t>HOS5432</t>
  </si>
  <si>
    <t>HOS5431</t>
  </si>
  <si>
    <t>HOS5429</t>
  </si>
  <si>
    <t>HOS5428</t>
  </si>
  <si>
    <t>HOS5427</t>
  </si>
  <si>
    <t>HOS5420</t>
  </si>
  <si>
    <t>HOS5416</t>
  </si>
  <si>
    <t>HOS5414</t>
  </si>
  <si>
    <t>HOS5410</t>
  </si>
  <si>
    <t>HOS5406</t>
  </si>
  <si>
    <t>HOS5403</t>
  </si>
  <si>
    <t>HOS5402</t>
  </si>
  <si>
    <t>HOS5401</t>
  </si>
  <si>
    <t>HOS5371</t>
  </si>
  <si>
    <t>HOS5370</t>
  </si>
  <si>
    <t>HOS5369</t>
  </si>
  <si>
    <t>HOS5368</t>
  </si>
  <si>
    <t>HOS5293</t>
  </si>
  <si>
    <t>HOS5292</t>
  </si>
  <si>
    <t>HOS5268</t>
  </si>
  <si>
    <t>HOS5239</t>
  </si>
  <si>
    <t>HOS5238</t>
  </si>
  <si>
    <t>HOS5237</t>
  </si>
  <si>
    <t>HOS5194</t>
  </si>
  <si>
    <t>HOS5186</t>
  </si>
  <si>
    <t>HOS5185</t>
  </si>
  <si>
    <t>HOS5184</t>
  </si>
  <si>
    <t>HOS5183</t>
  </si>
  <si>
    <t>HOS5125</t>
  </si>
  <si>
    <t>HOS5124</t>
  </si>
  <si>
    <t>HOS5123</t>
  </si>
  <si>
    <t>HOS5122</t>
  </si>
  <si>
    <t>HOS5082</t>
  </si>
  <si>
    <t>HOS5081</t>
  </si>
  <si>
    <t>HOS5080</t>
  </si>
  <si>
    <t>HOS5079</t>
  </si>
  <si>
    <t>HOS5078</t>
  </si>
  <si>
    <t>HOS5077</t>
  </si>
  <si>
    <t>HOS5076</t>
  </si>
  <si>
    <t>HOS5074</t>
  </si>
  <si>
    <t>HOS5067</t>
  </si>
  <si>
    <t>HOS5057</t>
  </si>
  <si>
    <t>HOS5053</t>
  </si>
  <si>
    <t>HOS5052</t>
  </si>
  <si>
    <t>HOS5056</t>
  </si>
  <si>
    <t>HOS5055</t>
  </si>
  <si>
    <t>HOS5054</t>
  </si>
  <si>
    <t>HOS5051</t>
  </si>
  <si>
    <t>HOS5050</t>
  </si>
  <si>
    <t>HOS5049</t>
  </si>
  <si>
    <t>HOS5048</t>
  </si>
  <si>
    <t>HOS5047</t>
  </si>
  <si>
    <t>HOS5046</t>
  </si>
  <si>
    <t>GLOSA LEGALIZADA</t>
  </si>
  <si>
    <t>HOS4735</t>
  </si>
  <si>
    <t>GLOSA LEGALIZADA Y SALDO A FAVOR DEL PRESTADOR</t>
  </si>
  <si>
    <t>HOS4708</t>
  </si>
  <si>
    <t>HOS4373</t>
  </si>
  <si>
    <t>HOS4370</t>
  </si>
  <si>
    <t>HOS4368</t>
  </si>
  <si>
    <t>HOS4366</t>
  </si>
  <si>
    <t>HOS4364</t>
  </si>
  <si>
    <t>HOS4363</t>
  </si>
  <si>
    <t>HOS4362</t>
  </si>
  <si>
    <t>HOS4361</t>
  </si>
  <si>
    <t>HOS4360</t>
  </si>
  <si>
    <t>HOS4359</t>
  </si>
  <si>
    <t>HOS4358</t>
  </si>
  <si>
    <t>HOS4357</t>
  </si>
  <si>
    <t>HOS4356</t>
  </si>
  <si>
    <t>HOS4355</t>
  </si>
  <si>
    <t>HOS4354</t>
  </si>
  <si>
    <t>HOS4353</t>
  </si>
  <si>
    <t>HOS4327</t>
  </si>
  <si>
    <t>HOS4326</t>
  </si>
  <si>
    <t>HOS4352</t>
  </si>
  <si>
    <t>HOS4351</t>
  </si>
  <si>
    <t>HOS4350</t>
  </si>
  <si>
    <t>HOS4348</t>
  </si>
  <si>
    <t>HOS4347</t>
  </si>
  <si>
    <t>HOS4346</t>
  </si>
  <si>
    <t>HOS4345</t>
  </si>
  <si>
    <t>CANCELADA Y GLOSA LEGALIZADA</t>
  </si>
  <si>
    <t>HOS4344</t>
  </si>
  <si>
    <t>HOS4342</t>
  </si>
  <si>
    <t>HOS4341</t>
  </si>
  <si>
    <t>HOS4340</t>
  </si>
  <si>
    <t>HOS4339</t>
  </si>
  <si>
    <t>HOS4338</t>
  </si>
  <si>
    <t>HOS4337</t>
  </si>
  <si>
    <t>HOS4336</t>
  </si>
  <si>
    <t>HOS4334</t>
  </si>
  <si>
    <t>HOS4332</t>
  </si>
  <si>
    <t>HOS4331</t>
  </si>
  <si>
    <t>HOS4329</t>
  </si>
  <si>
    <t>GLOSA POR CONCILIAR</t>
  </si>
  <si>
    <t>HOS4262</t>
  </si>
  <si>
    <t>HOS4261</t>
  </si>
  <si>
    <t>HOS4260</t>
  </si>
  <si>
    <t>HOS4256</t>
  </si>
  <si>
    <t>HOS4255</t>
  </si>
  <si>
    <t>HOS4254</t>
  </si>
  <si>
    <t>HOS4253</t>
  </si>
  <si>
    <t>HOS4252</t>
  </si>
  <si>
    <t>HOS4259</t>
  </si>
  <si>
    <t>HOS4258</t>
  </si>
  <si>
    <t>HOS4257</t>
  </si>
  <si>
    <t>HOS4250</t>
  </si>
  <si>
    <t>HOS4248</t>
  </si>
  <si>
    <t>HOS4247</t>
  </si>
  <si>
    <t>HOS4246</t>
  </si>
  <si>
    <t>HOS4245</t>
  </si>
  <si>
    <t>HOS4244</t>
  </si>
  <si>
    <t>HOS4243</t>
  </si>
  <si>
    <t>HOS4241</t>
  </si>
  <si>
    <t>HOS4240</t>
  </si>
  <si>
    <t>HOS4239</t>
  </si>
  <si>
    <t>HOS4238</t>
  </si>
  <si>
    <t>CANCELADA Y GLOSA POR CONCILIAR</t>
  </si>
  <si>
    <t>HOS4237</t>
  </si>
  <si>
    <t>HOS4236</t>
  </si>
  <si>
    <t>HOS4235</t>
  </si>
  <si>
    <t>HOS4234</t>
  </si>
  <si>
    <t>HOS4233</t>
  </si>
  <si>
    <t>HOS4232</t>
  </si>
  <si>
    <t>HOS4231</t>
  </si>
  <si>
    <t>HOS4230</t>
  </si>
  <si>
    <t>HOS4229</t>
  </si>
  <si>
    <t>HOS4228</t>
  </si>
  <si>
    <t>HOS4227</t>
  </si>
  <si>
    <t>HOS4226</t>
  </si>
  <si>
    <t>HOS4225</t>
  </si>
  <si>
    <t>HOS4224</t>
  </si>
  <si>
    <t>HOS4223</t>
  </si>
  <si>
    <t>HOS4221</t>
  </si>
  <si>
    <t>HOS4222</t>
  </si>
  <si>
    <t>HOS4220</t>
  </si>
  <si>
    <t>HOS4218</t>
  </si>
  <si>
    <t>HOS4217</t>
  </si>
  <si>
    <t>HOS4215</t>
  </si>
  <si>
    <t>HOS4069</t>
  </si>
  <si>
    <t>DEVUELTAS</t>
  </si>
  <si>
    <t>HOS3919</t>
  </si>
  <si>
    <t>HOS3873</t>
  </si>
  <si>
    <t>HOS3854</t>
  </si>
  <si>
    <t>HOS3869</t>
  </si>
  <si>
    <t>HOS3855</t>
  </si>
  <si>
    <t>HOS3700</t>
  </si>
  <si>
    <t>HOS3699</t>
  </si>
  <si>
    <t>HOS3697</t>
  </si>
  <si>
    <t>HOS3696</t>
  </si>
  <si>
    <t>HOS3695</t>
  </si>
  <si>
    <t>HOS3692</t>
  </si>
  <si>
    <t>HOS3684</t>
  </si>
  <si>
    <t>HOS3703</t>
  </si>
  <si>
    <t>HOS3702</t>
  </si>
  <si>
    <t>HOS3681</t>
  </si>
  <si>
    <t>HOS3680</t>
  </si>
  <si>
    <t>HOS3679</t>
  </si>
  <si>
    <t>HOS3678</t>
  </si>
  <si>
    <t>HOS3676</t>
  </si>
  <si>
    <t>HOS3673</t>
  </si>
  <si>
    <t>HOS3670</t>
  </si>
  <si>
    <t>HOS3669</t>
  </si>
  <si>
    <t>HOS3667</t>
  </si>
  <si>
    <t>HOS3666</t>
  </si>
  <si>
    <t>HOS3664</t>
  </si>
  <si>
    <t>HOS3662</t>
  </si>
  <si>
    <t>HOS3661</t>
  </si>
  <si>
    <t>HOS3660</t>
  </si>
  <si>
    <t>HOS3658</t>
  </si>
  <si>
    <t>HOS3656</t>
  </si>
  <si>
    <t>HOS3655</t>
  </si>
  <si>
    <t>HOS3653</t>
  </si>
  <si>
    <t>HOS3652</t>
  </si>
  <si>
    <t>HOS3646</t>
  </si>
  <si>
    <t>HOS3638</t>
  </si>
  <si>
    <t>HOS3637</t>
  </si>
  <si>
    <t>HOS3632</t>
  </si>
  <si>
    <t>HOS3631</t>
  </si>
  <si>
    <t>HOS3630</t>
  </si>
  <si>
    <t>HOS3629</t>
  </si>
  <si>
    <t>HOS3628</t>
  </si>
  <si>
    <t>HOS3626</t>
  </si>
  <si>
    <t>HOS3625</t>
  </si>
  <si>
    <t>HOS3624</t>
  </si>
  <si>
    <t>HOS3623</t>
  </si>
  <si>
    <t>HOS3622</t>
  </si>
  <si>
    <t>HOS3621</t>
  </si>
  <si>
    <t>HOS3619</t>
  </si>
  <si>
    <t>HOS3618</t>
  </si>
  <si>
    <t>HOS3617</t>
  </si>
  <si>
    <t>HOS3616</t>
  </si>
  <si>
    <t>HOS3614</t>
  </si>
  <si>
    <t>HOS3612</t>
  </si>
  <si>
    <t>HOS3611</t>
  </si>
  <si>
    <t>HOS3609</t>
  </si>
  <si>
    <t>HOS3541</t>
  </si>
  <si>
    <t>HOS3540</t>
  </si>
  <si>
    <t>HOS3538</t>
  </si>
  <si>
    <t>HOS3539</t>
  </si>
  <si>
    <t>HOS3463</t>
  </si>
  <si>
    <t>HOS3471</t>
  </si>
  <si>
    <t>HOS3459</t>
  </si>
  <si>
    <t>HOS3426</t>
  </si>
  <si>
    <t>HOS3425</t>
  </si>
  <si>
    <t>HOS3315</t>
  </si>
  <si>
    <t>HOS3314</t>
  </si>
  <si>
    <t>HOS3312</t>
  </si>
  <si>
    <t>HOS3313</t>
  </si>
  <si>
    <t>HOS3191</t>
  </si>
  <si>
    <t>HOS3190</t>
  </si>
  <si>
    <t>HOS3186</t>
  </si>
  <si>
    <t>HOS3184</t>
  </si>
  <si>
    <t>HOS3181</t>
  </si>
  <si>
    <t>HOS3163</t>
  </si>
  <si>
    <t>HOS3189</t>
  </si>
  <si>
    <t>HOS3172</t>
  </si>
  <si>
    <t>HOS3164</t>
  </si>
  <si>
    <t>GLOSA POR CONCILIAR Y SALDO A FAVOR DEL PRESTADOR</t>
  </si>
  <si>
    <t>HOS3188</t>
  </si>
  <si>
    <t>HOS3165</t>
  </si>
  <si>
    <t>HOS3153</t>
  </si>
  <si>
    <t>HOS3142</t>
  </si>
  <si>
    <t>HOS3133</t>
  </si>
  <si>
    <t>HOS3126</t>
  </si>
  <si>
    <t>HOS3117</t>
  </si>
  <si>
    <t>HOS3113</t>
  </si>
  <si>
    <t>HOS3112</t>
  </si>
  <si>
    <t>HOS3119</t>
  </si>
  <si>
    <t>HOS3114</t>
  </si>
  <si>
    <t>HOS3111</t>
  </si>
  <si>
    <t>HOS3135</t>
  </si>
  <si>
    <t>HOS3147</t>
  </si>
  <si>
    <t>HOS3110</t>
  </si>
  <si>
    <t>HOS2869</t>
  </si>
  <si>
    <t>HOS2875</t>
  </si>
  <si>
    <t>HOS2868</t>
  </si>
  <si>
    <t>HOS2891</t>
  </si>
  <si>
    <t>HOS2692</t>
  </si>
  <si>
    <t>HOS2684</t>
  </si>
  <si>
    <t>HOS2584</t>
  </si>
  <si>
    <t>HOS2218</t>
  </si>
  <si>
    <t>HOS2185</t>
  </si>
  <si>
    <t>HOS2182</t>
  </si>
  <si>
    <t>HOS2173</t>
  </si>
  <si>
    <t>HOS2201</t>
  </si>
  <si>
    <t>HOS2184</t>
  </si>
  <si>
    <t>HOS2176</t>
  </si>
  <si>
    <t>HOS2170</t>
  </si>
  <si>
    <t>HOS2192</t>
  </si>
  <si>
    <t>HOS2166</t>
  </si>
  <si>
    <t>HOS2165</t>
  </si>
  <si>
    <t>HOS2163</t>
  </si>
  <si>
    <t>HOS2162</t>
  </si>
  <si>
    <t>HOS2160</t>
  </si>
  <si>
    <t>HOS2159</t>
  </si>
  <si>
    <t>HOS2156</t>
  </si>
  <si>
    <t>HOS2157</t>
  </si>
  <si>
    <t>HOS2144</t>
  </si>
  <si>
    <t>HOS2137</t>
  </si>
  <si>
    <t>HOS2129</t>
  </si>
  <si>
    <t>HOS2077</t>
  </si>
  <si>
    <t>HOS2076</t>
  </si>
  <si>
    <t>HOS1977</t>
  </si>
  <si>
    <t>NO RADICADA</t>
  </si>
  <si>
    <t>HOS1962</t>
  </si>
  <si>
    <t>HOS1890</t>
  </si>
  <si>
    <t>HOS1816</t>
  </si>
  <si>
    <t>HOS1812</t>
  </si>
  <si>
    <t>HOS1808</t>
  </si>
  <si>
    <t>HOS1745</t>
  </si>
  <si>
    <t>HOS1744</t>
  </si>
  <si>
    <t>HOS1743</t>
  </si>
  <si>
    <t>HOS1742</t>
  </si>
  <si>
    <t>HOS1664</t>
  </si>
  <si>
    <t>HOS1663</t>
  </si>
  <si>
    <t>HOS1641</t>
  </si>
  <si>
    <t>HOS1626</t>
  </si>
  <si>
    <t>HOS1616</t>
  </si>
  <si>
    <t>HOS1661</t>
  </si>
  <si>
    <t>HOS1658</t>
  </si>
  <si>
    <t>HOS1640</t>
  </si>
  <si>
    <t>HOS1619</t>
  </si>
  <si>
    <t>HOS1599</t>
  </si>
  <si>
    <t>HOS1587</t>
  </si>
  <si>
    <t>HOS1355</t>
  </si>
  <si>
    <t>HOS1351</t>
  </si>
  <si>
    <t>HOS1362</t>
  </si>
  <si>
    <t>HOS1323</t>
  </si>
  <si>
    <t>CEXT4428</t>
  </si>
  <si>
    <t>INSTITUTO NEUROPSIQUIATRICO NUESTRA SENORA DEL CARMEN INSECAR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</si>
</sst>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3A5CBFC-0961-4C32-B7A5-BB972099B6E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23A5CBFC-0961-4C32-B7A5-BB972099B6E2}" id="{AD036C5F-FCEE-4825-A3AB-18CB328F1AB7}">
    <text>SUAMTORIA DE GIRO DIRECTO Y ESFUERZO PROPIO</text>
  </threadedComment>
  <threadedComment ref="K8" dT="2020-08-04T16:00:44" personId="{23A5CBFC-0961-4C32-B7A5-BB972099B6E2}" id="{ED8A2132-2057-46CD-B481-5E0A677CD444}">
    <text>SUMATORIA DE PAGOS (DESCUENTOS ,TESORERIA,EMBARGOS)</text>
  </threadedComment>
  <threadedComment ref="R8" dT="2020-08-04T15:59:07" personId="{23A5CBFC-0961-4C32-B7A5-BB972099B6E2}" id="{C25FFAAF-197F-4BE3-A56A-CE3584C16D6A}">
    <text>SUMATORIA DE VALORES (PRESCRITAS SALDO DE FACTURAS DE CONTRATO LIQUIDADOS Y OTROS CONCEPTOS (N/A NO RADICADAS)</text>
  </threadedComment>
  <threadedComment ref="X8" dT="2020-08-04T15:55:33" personId="{23A5CBFC-0961-4C32-B7A5-BB972099B6E2}" id="{EE84F206-D9E3-473C-B34F-E554BD392936}">
    <text>SUMATORIA DE LOS VALORES DE GLOSAS LEGALIZADAS Y GLOSAS POR CONCILIAR</text>
  </threadedComment>
  <threadedComment ref="AC8" dT="2020-08-04T15:56:24" personId="{23A5CBFC-0961-4C32-B7A5-BB972099B6E2}" id="{2CB555D8-BAED-4E20-867D-B13F8FB6205A}">
    <text>VALRO INDIVIDUAL DE LA GLOSAS LEGALIZADA</text>
  </threadedComment>
  <threadedComment ref="AE8" dT="2020-08-04T15:56:04" personId="{23A5CBFC-0961-4C32-B7A5-BB972099B6E2}" id="{507B4663-DD6A-4109-9755-AF6CC8BB00EE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333583F9-A3D1-4FEC-B04A-40E8A65D40FF}">
  <dimension ref="A1:AK353"/>
  <sheetViews>
    <sheetView tabSelected="1" workbookViewId="0" topLeftCell="A1">
      <selection pane="topLeft" activeCell="B5" sqref="B5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400</v>
      </c>
    </row>
    <row r="4" spans="1:5" ht="15">
      <c r="A4" s="1" t="s">
        <v>4</v>
      </c>
      <c r="E4" s="4">
        <v>45716</v>
      </c>
    </row>
    <row r="5" spans="1:5" ht="15">
      <c r="A5" s="1" t="s">
        <v>5</v>
      </c>
      <c r="E5" s="4">
        <v>45826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399</v>
      </c>
      <c r="D9" s="17">
        <v>4428</v>
      </c>
      <c r="E9" s="19">
        <v>45019</v>
      </c>
      <c r="F9" s="20">
        <v>45029</v>
      </c>
      <c r="G9" s="21">
        <v>60000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60000</v>
      </c>
      <c r="P9" s="18">
        <v>4428</v>
      </c>
      <c r="Q9" s="24">
        <f>+IF(P9&gt;0,G9,0)</f>
        <v>60000</v>
      </c>
      <c r="R9" s="25">
        <f>IF(P9=0,G9,0)</f>
        <v>0</v>
      </c>
      <c r="S9" s="25">
        <v>60000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250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398</v>
      </c>
      <c r="D10" s="17">
        <v>1323</v>
      </c>
      <c r="E10" s="19">
        <v>45516</v>
      </c>
      <c r="F10" s="20">
        <v>45540</v>
      </c>
      <c r="G10" s="21">
        <v>28868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28868</v>
      </c>
      <c r="P10" s="18">
        <v>1323</v>
      </c>
      <c r="Q10" s="24">
        <f>+IF(P10&gt;0,G10,0)</f>
        <v>28868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28868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28868</v>
      </c>
      <c r="AF10" s="24">
        <v>0</v>
      </c>
      <c r="AG10" s="24">
        <f>+G10-I10-N10-R10-Z10-AC10-AE10-S10-U10</f>
        <v>0</v>
      </c>
      <c r="AH10" s="24">
        <v>0</v>
      </c>
      <c r="AI10" s="24" t="s">
        <v>204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 t="s">
        <v>397</v>
      </c>
      <c r="D11" s="17">
        <v>1362</v>
      </c>
      <c r="E11" s="19">
        <v>45517</v>
      </c>
      <c r="F11" s="20">
        <v>45540</v>
      </c>
      <c r="G11" s="21">
        <v>672931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74">+SUM(J11:M11)</f>
        <v>0</v>
      </c>
      <c r="O11" s="22">
        <f t="shared" si="2" ref="O11:O74">+G11-I11-N11</f>
        <v>672931</v>
      </c>
      <c r="P11" s="18">
        <v>1362</v>
      </c>
      <c r="Q11" s="24">
        <f t="shared" si="3" ref="Q11:Q74">+IF(P11&gt;0,G11,0)</f>
        <v>672931</v>
      </c>
      <c r="R11" s="25">
        <f t="shared" si="4" ref="R11:R74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672931</v>
      </c>
      <c r="Y11" s="17" t="s">
        <v>45</v>
      </c>
      <c r="Z11" s="25">
        <f t="shared" si="5" ref="Z11:Z74">+X11-AE11+IF(X11-AE11&lt;-1,-X11+AE11,0)</f>
        <v>672931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162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396</v>
      </c>
      <c r="D12" s="17">
        <v>1351</v>
      </c>
      <c r="E12" s="19">
        <v>45517</v>
      </c>
      <c r="F12" s="20">
        <v>45540</v>
      </c>
      <c r="G12" s="21">
        <v>2787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f t="shared" si="1"/>
        <v>0</v>
      </c>
      <c r="O12" s="22">
        <f t="shared" si="2"/>
        <v>2787</v>
      </c>
      <c r="P12" s="18">
        <v>1351</v>
      </c>
      <c r="Q12" s="24">
        <f t="shared" si="3"/>
        <v>2787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2787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2787</v>
      </c>
      <c r="AF12" s="24">
        <v>0</v>
      </c>
      <c r="AG12" s="24">
        <f t="shared" si="6"/>
        <v>0</v>
      </c>
      <c r="AH12" s="24">
        <v>0</v>
      </c>
      <c r="AI12" s="24" t="s">
        <v>204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395</v>
      </c>
      <c r="D13" s="17">
        <v>1355</v>
      </c>
      <c r="E13" s="19">
        <v>45517</v>
      </c>
      <c r="F13" s="20">
        <v>45540</v>
      </c>
      <c r="G13" s="21">
        <v>672931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f t="shared" si="1"/>
        <v>0</v>
      </c>
      <c r="O13" s="22">
        <f t="shared" si="2"/>
        <v>672931</v>
      </c>
      <c r="P13" s="18">
        <v>1355</v>
      </c>
      <c r="Q13" s="24">
        <f t="shared" si="3"/>
        <v>672931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672931</v>
      </c>
      <c r="Y13" s="17" t="s">
        <v>45</v>
      </c>
      <c r="Z13" s="25">
        <f t="shared" si="5"/>
        <v>672931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162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394</v>
      </c>
      <c r="D14" s="17">
        <v>1587</v>
      </c>
      <c r="E14" s="19">
        <v>45526</v>
      </c>
      <c r="F14" s="20">
        <v>45547</v>
      </c>
      <c r="G14" s="21">
        <v>280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280</v>
      </c>
      <c r="P14" s="18">
        <v>1587</v>
      </c>
      <c r="Q14" s="24">
        <f t="shared" si="3"/>
        <v>280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280</v>
      </c>
      <c r="Y14" s="17" t="s">
        <v>45</v>
      </c>
      <c r="Z14" s="25">
        <f t="shared" si="5"/>
        <v>280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162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393</v>
      </c>
      <c r="D15" s="17">
        <v>1599</v>
      </c>
      <c r="E15" s="19">
        <v>45526</v>
      </c>
      <c r="F15" s="20">
        <v>45547</v>
      </c>
      <c r="G15" s="21">
        <v>4276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4276</v>
      </c>
      <c r="P15" s="18">
        <v>1599</v>
      </c>
      <c r="Q15" s="24">
        <f t="shared" si="3"/>
        <v>4276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4276</v>
      </c>
      <c r="Y15" s="17" t="s">
        <v>45</v>
      </c>
      <c r="Z15" s="25">
        <f t="shared" si="5"/>
        <v>4276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162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392</v>
      </c>
      <c r="D16" s="17">
        <v>1619</v>
      </c>
      <c r="E16" s="19">
        <v>45526</v>
      </c>
      <c r="F16" s="20">
        <v>45547</v>
      </c>
      <c r="G16" s="21">
        <v>20635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20635</v>
      </c>
      <c r="P16" s="18">
        <v>1619</v>
      </c>
      <c r="Q16" s="24">
        <f t="shared" si="3"/>
        <v>20635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20635</v>
      </c>
      <c r="Y16" s="17" t="s">
        <v>45</v>
      </c>
      <c r="Z16" s="25">
        <f t="shared" si="5"/>
        <v>20635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162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391</v>
      </c>
      <c r="D17" s="17">
        <v>1640</v>
      </c>
      <c r="E17" s="19">
        <v>45526</v>
      </c>
      <c r="F17" s="20">
        <v>45547</v>
      </c>
      <c r="G17" s="21">
        <v>5068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5068</v>
      </c>
      <c r="P17" s="18">
        <v>1640</v>
      </c>
      <c r="Q17" s="24">
        <f t="shared" si="3"/>
        <v>5068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5068</v>
      </c>
      <c r="Y17" s="17" t="s">
        <v>45</v>
      </c>
      <c r="Z17" s="25">
        <f t="shared" si="5"/>
        <v>5068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162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390</v>
      </c>
      <c r="D18" s="17">
        <v>1658</v>
      </c>
      <c r="E18" s="19">
        <v>45526</v>
      </c>
      <c r="F18" s="20">
        <v>45547</v>
      </c>
      <c r="G18" s="21">
        <v>49551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49551</v>
      </c>
      <c r="P18" s="18">
        <v>1658</v>
      </c>
      <c r="Q18" s="24">
        <f t="shared" si="3"/>
        <v>49551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49551</v>
      </c>
      <c r="Y18" s="17" t="s">
        <v>45</v>
      </c>
      <c r="Z18" s="25">
        <f t="shared" si="5"/>
        <v>49551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162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389</v>
      </c>
      <c r="D19" s="17">
        <v>1661</v>
      </c>
      <c r="E19" s="19">
        <v>45526</v>
      </c>
      <c r="F19" s="20">
        <v>45547</v>
      </c>
      <c r="G19" s="21">
        <v>961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961</v>
      </c>
      <c r="P19" s="18">
        <v>1661</v>
      </c>
      <c r="Q19" s="24">
        <f t="shared" si="3"/>
        <v>961</v>
      </c>
      <c r="R19" s="25">
        <f t="shared" si="4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961</v>
      </c>
      <c r="Y19" s="17" t="s">
        <v>45</v>
      </c>
      <c r="Z19" s="25">
        <f t="shared" si="5"/>
        <v>961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162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388</v>
      </c>
      <c r="D20" s="17">
        <v>1616</v>
      </c>
      <c r="E20" s="19">
        <v>45526</v>
      </c>
      <c r="F20" s="20">
        <v>45547</v>
      </c>
      <c r="G20" s="21">
        <v>672931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672931</v>
      </c>
      <c r="P20" s="18">
        <v>1616</v>
      </c>
      <c r="Q20" s="24">
        <f t="shared" si="3"/>
        <v>672931</v>
      </c>
      <c r="R20" s="25">
        <f t="shared" si="4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672931</v>
      </c>
      <c r="Y20" s="17" t="s">
        <v>45</v>
      </c>
      <c r="Z20" s="25">
        <f t="shared" si="5"/>
        <v>672931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162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387</v>
      </c>
      <c r="D21" s="17">
        <v>1626</v>
      </c>
      <c r="E21" s="19">
        <v>45526</v>
      </c>
      <c r="F21" s="20">
        <v>45547</v>
      </c>
      <c r="G21" s="21">
        <v>1057463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1057463</v>
      </c>
      <c r="P21" s="18">
        <v>1626</v>
      </c>
      <c r="Q21" s="24">
        <f t="shared" si="3"/>
        <v>1057463</v>
      </c>
      <c r="R21" s="25">
        <f t="shared" si="4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1057463</v>
      </c>
      <c r="Y21" s="17" t="s">
        <v>45</v>
      </c>
      <c r="Z21" s="25">
        <f t="shared" si="5"/>
        <v>1057463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162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386</v>
      </c>
      <c r="D22" s="17">
        <v>1641</v>
      </c>
      <c r="E22" s="19">
        <v>45526</v>
      </c>
      <c r="F22" s="20">
        <v>45547</v>
      </c>
      <c r="G22" s="21">
        <v>1073855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1073855</v>
      </c>
      <c r="P22" s="18">
        <v>1641</v>
      </c>
      <c r="Q22" s="24">
        <f t="shared" si="3"/>
        <v>1073855</v>
      </c>
      <c r="R22" s="25">
        <f t="shared" si="4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1073855</v>
      </c>
      <c r="Y22" s="17" t="s">
        <v>45</v>
      </c>
      <c r="Z22" s="25">
        <f t="shared" si="5"/>
        <v>1073855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162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385</v>
      </c>
      <c r="D23" s="17">
        <v>1663</v>
      </c>
      <c r="E23" s="19">
        <v>45526</v>
      </c>
      <c r="F23" s="20">
        <v>45547</v>
      </c>
      <c r="G23" s="21">
        <v>1441995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1441995</v>
      </c>
      <c r="P23" s="18">
        <v>1663</v>
      </c>
      <c r="Q23" s="24">
        <f t="shared" si="3"/>
        <v>1441995</v>
      </c>
      <c r="R23" s="25">
        <f t="shared" si="4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1441995</v>
      </c>
      <c r="Y23" s="17" t="s">
        <v>45</v>
      </c>
      <c r="Z23" s="25">
        <f t="shared" si="5"/>
        <v>1441995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162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384</v>
      </c>
      <c r="D24" s="17">
        <v>1664</v>
      </c>
      <c r="E24" s="19">
        <v>45526</v>
      </c>
      <c r="F24" s="20">
        <v>45547</v>
      </c>
      <c r="G24" s="21">
        <v>676057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676057</v>
      </c>
      <c r="P24" s="18">
        <v>1664</v>
      </c>
      <c r="Q24" s="24">
        <f t="shared" si="3"/>
        <v>676057</v>
      </c>
      <c r="R24" s="25">
        <f t="shared" si="4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676057</v>
      </c>
      <c r="Y24" s="17" t="s">
        <v>45</v>
      </c>
      <c r="Z24" s="25">
        <f t="shared" si="5"/>
        <v>676057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162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383</v>
      </c>
      <c r="D25" s="17">
        <v>1742</v>
      </c>
      <c r="E25" s="19">
        <v>45531</v>
      </c>
      <c r="F25" s="20">
        <v>45547</v>
      </c>
      <c r="G25" s="21">
        <v>1858555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1858555</v>
      </c>
      <c r="P25" s="18">
        <v>1742</v>
      </c>
      <c r="Q25" s="24">
        <f t="shared" si="3"/>
        <v>1858555</v>
      </c>
      <c r="R25" s="25">
        <f t="shared" si="4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1858555</v>
      </c>
      <c r="Y25" s="17" t="s">
        <v>45</v>
      </c>
      <c r="Z25" s="25">
        <f t="shared" si="5"/>
        <v>1858555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162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 t="s">
        <v>382</v>
      </c>
      <c r="D26" s="17">
        <v>1743</v>
      </c>
      <c r="E26" s="19">
        <v>45531</v>
      </c>
      <c r="F26" s="20">
        <v>45546</v>
      </c>
      <c r="G26" s="21">
        <v>1153596</v>
      </c>
      <c r="H26" s="22">
        <v>0</v>
      </c>
      <c r="I26" s="22">
        <v>0</v>
      </c>
      <c r="J26" s="22">
        <v>0</v>
      </c>
      <c r="K26" s="23">
        <v>23071.92</v>
      </c>
      <c r="L26" s="22">
        <v>0</v>
      </c>
      <c r="M26" s="22">
        <v>0</v>
      </c>
      <c r="N26" s="22">
        <f t="shared" si="1"/>
        <v>23071.92</v>
      </c>
      <c r="O26" s="22">
        <f t="shared" si="2"/>
        <v>1130524.08</v>
      </c>
      <c r="P26" s="18">
        <v>1743</v>
      </c>
      <c r="Q26" s="24">
        <f t="shared" si="3"/>
        <v>1153596</v>
      </c>
      <c r="R26" s="25">
        <f t="shared" si="4"/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1130524.08</v>
      </c>
      <c r="AH26" s="24">
        <v>0</v>
      </c>
      <c r="AI26" s="24" t="s">
        <v>53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 t="s">
        <v>381</v>
      </c>
      <c r="D27" s="17">
        <v>1744</v>
      </c>
      <c r="E27" s="19">
        <v>45531</v>
      </c>
      <c r="F27" s="20">
        <v>45547</v>
      </c>
      <c r="G27" s="21">
        <v>1826527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1826527</v>
      </c>
      <c r="P27" s="18">
        <v>1744</v>
      </c>
      <c r="Q27" s="24">
        <f t="shared" si="3"/>
        <v>1826527</v>
      </c>
      <c r="R27" s="25">
        <f t="shared" si="4"/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1826527</v>
      </c>
      <c r="Y27" s="17" t="s">
        <v>45</v>
      </c>
      <c r="Z27" s="25">
        <f t="shared" si="5"/>
        <v>1826527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162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380</v>
      </c>
      <c r="D28" s="17">
        <v>1745</v>
      </c>
      <c r="E28" s="19">
        <v>45531</v>
      </c>
      <c r="F28" s="20">
        <v>45547</v>
      </c>
      <c r="G28" s="21">
        <v>576798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576798</v>
      </c>
      <c r="P28" s="18">
        <v>1745</v>
      </c>
      <c r="Q28" s="24">
        <f t="shared" si="3"/>
        <v>576798</v>
      </c>
      <c r="R28" s="25">
        <f t="shared" si="4"/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576798</v>
      </c>
      <c r="Y28" s="17" t="s">
        <v>45</v>
      </c>
      <c r="Z28" s="25">
        <f t="shared" si="5"/>
        <v>576798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162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379</v>
      </c>
      <c r="D29" s="17">
        <v>1808</v>
      </c>
      <c r="E29" s="19">
        <v>45531</v>
      </c>
      <c r="F29" s="20">
        <v>45547</v>
      </c>
      <c r="G29" s="21">
        <v>865197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865197</v>
      </c>
      <c r="P29" s="18">
        <v>1808</v>
      </c>
      <c r="Q29" s="24">
        <f t="shared" si="3"/>
        <v>865197</v>
      </c>
      <c r="R29" s="25">
        <f t="shared" si="4"/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865197</v>
      </c>
      <c r="Y29" s="17" t="s">
        <v>45</v>
      </c>
      <c r="Z29" s="25">
        <f t="shared" si="5"/>
        <v>865197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162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378</v>
      </c>
      <c r="D30" s="17">
        <v>1812</v>
      </c>
      <c r="E30" s="19">
        <v>45531</v>
      </c>
      <c r="F30" s="20">
        <v>45547</v>
      </c>
      <c r="G30" s="21">
        <v>2114926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2114926</v>
      </c>
      <c r="P30" s="18">
        <v>1812</v>
      </c>
      <c r="Q30" s="24">
        <f t="shared" si="3"/>
        <v>2114926</v>
      </c>
      <c r="R30" s="25">
        <f t="shared" si="4"/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2114926</v>
      </c>
      <c r="Y30" s="17" t="s">
        <v>45</v>
      </c>
      <c r="Z30" s="25">
        <f t="shared" si="5"/>
        <v>2114926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162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377</v>
      </c>
      <c r="D31" s="17">
        <v>1816</v>
      </c>
      <c r="E31" s="19">
        <v>45531</v>
      </c>
      <c r="F31" s="20">
        <v>45547</v>
      </c>
      <c r="G31" s="21">
        <v>18257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18257</v>
      </c>
      <c r="P31" s="18">
        <v>1816</v>
      </c>
      <c r="Q31" s="24">
        <f t="shared" si="3"/>
        <v>18257</v>
      </c>
      <c r="R31" s="25">
        <f t="shared" si="4"/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18257</v>
      </c>
      <c r="Y31" s="17" t="s">
        <v>45</v>
      </c>
      <c r="Z31" s="25">
        <f t="shared" si="5"/>
        <v>18257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162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376</v>
      </c>
      <c r="D32" s="17">
        <v>1890</v>
      </c>
      <c r="E32" s="19">
        <v>45533</v>
      </c>
      <c r="F32" s="20">
        <v>45547</v>
      </c>
      <c r="G32" s="21">
        <v>4060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4060</v>
      </c>
      <c r="P32" s="18">
        <v>1890</v>
      </c>
      <c r="Q32" s="24">
        <f t="shared" si="3"/>
        <v>4060</v>
      </c>
      <c r="R32" s="25">
        <f t="shared" si="4"/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4060</v>
      </c>
      <c r="Y32" s="17" t="s">
        <v>45</v>
      </c>
      <c r="Z32" s="25">
        <f t="shared" si="5"/>
        <v>4060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162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375</v>
      </c>
      <c r="D33" s="17">
        <v>1962</v>
      </c>
      <c r="E33" s="19">
        <v>45535</v>
      </c>
      <c r="F33" s="20">
        <v>45625</v>
      </c>
      <c r="G33" s="21">
        <v>2608800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2608800</v>
      </c>
      <c r="P33" s="18">
        <v>0</v>
      </c>
      <c r="Q33" s="24">
        <f t="shared" si="3"/>
        <v>0</v>
      </c>
      <c r="R33" s="25">
        <f t="shared" si="4"/>
        <v>2608800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374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373</v>
      </c>
      <c r="D34" s="17">
        <v>1977</v>
      </c>
      <c r="E34" s="19">
        <v>45537</v>
      </c>
      <c r="F34" s="20">
        <v>45546</v>
      </c>
      <c r="G34" s="21">
        <v>12425</v>
      </c>
      <c r="H34" s="22">
        <v>0</v>
      </c>
      <c r="I34" s="22">
        <v>0</v>
      </c>
      <c r="J34" s="22">
        <v>0</v>
      </c>
      <c r="K34" s="23">
        <v>248.50</v>
      </c>
      <c r="L34" s="22">
        <v>0</v>
      </c>
      <c r="M34" s="22">
        <v>0</v>
      </c>
      <c r="N34" s="22">
        <f t="shared" si="1"/>
        <v>248.50</v>
      </c>
      <c r="O34" s="22">
        <f t="shared" si="2"/>
        <v>12176.50</v>
      </c>
      <c r="P34" s="18">
        <v>1977</v>
      </c>
      <c r="Q34" s="24">
        <f t="shared" si="3"/>
        <v>12425</v>
      </c>
      <c r="R34" s="25">
        <f t="shared" si="4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12176.50</v>
      </c>
      <c r="AH34" s="24">
        <v>0</v>
      </c>
      <c r="AI34" s="24" t="s">
        <v>53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372</v>
      </c>
      <c r="D35" s="17">
        <v>2076</v>
      </c>
      <c r="E35" s="19">
        <v>45538</v>
      </c>
      <c r="F35" s="20">
        <v>45547</v>
      </c>
      <c r="G35" s="21">
        <v>2788942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2788942</v>
      </c>
      <c r="P35" s="18">
        <v>2076</v>
      </c>
      <c r="Q35" s="24">
        <f t="shared" si="3"/>
        <v>2788942</v>
      </c>
      <c r="R35" s="25">
        <f t="shared" si="4"/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2788942</v>
      </c>
      <c r="Y35" s="17" t="s">
        <v>45</v>
      </c>
      <c r="Z35" s="25">
        <f t="shared" si="5"/>
        <v>2788942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162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371</v>
      </c>
      <c r="D36" s="17">
        <v>2077</v>
      </c>
      <c r="E36" s="19">
        <v>45538</v>
      </c>
      <c r="F36" s="20">
        <v>45546</v>
      </c>
      <c r="G36" s="21">
        <v>586416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586416</v>
      </c>
      <c r="P36" s="18">
        <v>2077</v>
      </c>
      <c r="Q36" s="24">
        <f t="shared" si="3"/>
        <v>586416</v>
      </c>
      <c r="R36" s="25">
        <f t="shared" si="4"/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586416</v>
      </c>
      <c r="Y36" s="17" t="s">
        <v>45</v>
      </c>
      <c r="Z36" s="25">
        <f t="shared" si="5"/>
        <v>586416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162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370</v>
      </c>
      <c r="D37" s="17">
        <v>2129</v>
      </c>
      <c r="E37" s="19">
        <v>45541</v>
      </c>
      <c r="F37" s="20">
        <v>45546</v>
      </c>
      <c r="G37" s="21">
        <v>245550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245550</v>
      </c>
      <c r="P37" s="18">
        <v>2129</v>
      </c>
      <c r="Q37" s="24">
        <f t="shared" si="3"/>
        <v>245550</v>
      </c>
      <c r="R37" s="25">
        <f t="shared" si="4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245550</v>
      </c>
      <c r="Y37" s="17" t="s">
        <v>45</v>
      </c>
      <c r="Z37" s="25">
        <f t="shared" si="5"/>
        <v>245550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162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369</v>
      </c>
      <c r="D38" s="17">
        <v>2137</v>
      </c>
      <c r="E38" s="19">
        <v>45541</v>
      </c>
      <c r="F38" s="20">
        <v>45546</v>
      </c>
      <c r="G38" s="21">
        <v>30214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30214</v>
      </c>
      <c r="P38" s="18">
        <v>2137</v>
      </c>
      <c r="Q38" s="24">
        <f t="shared" si="3"/>
        <v>30214</v>
      </c>
      <c r="R38" s="25">
        <f t="shared" si="4"/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30214</v>
      </c>
      <c r="Y38" s="17" t="s">
        <v>45</v>
      </c>
      <c r="Z38" s="25">
        <f t="shared" si="5"/>
        <v>30214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162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368</v>
      </c>
      <c r="D39" s="17">
        <v>2144</v>
      </c>
      <c r="E39" s="19">
        <v>45541</v>
      </c>
      <c r="F39" s="20">
        <v>45546</v>
      </c>
      <c r="G39" s="21">
        <v>47586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47586</v>
      </c>
      <c r="P39" s="18">
        <v>2144</v>
      </c>
      <c r="Q39" s="24">
        <f t="shared" si="3"/>
        <v>47586</v>
      </c>
      <c r="R39" s="25">
        <f t="shared" si="4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47586</v>
      </c>
      <c r="Y39" s="17" t="s">
        <v>45</v>
      </c>
      <c r="Z39" s="25">
        <f t="shared" si="5"/>
        <v>47586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162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367</v>
      </c>
      <c r="D40" s="17">
        <v>2157</v>
      </c>
      <c r="E40" s="19">
        <v>45541</v>
      </c>
      <c r="F40" s="20">
        <v>45546</v>
      </c>
      <c r="G40" s="21">
        <v>5537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5537</v>
      </c>
      <c r="P40" s="18">
        <v>2157</v>
      </c>
      <c r="Q40" s="24">
        <f t="shared" si="3"/>
        <v>5537</v>
      </c>
      <c r="R40" s="25">
        <f t="shared" si="4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5537</v>
      </c>
      <c r="Y40" s="17" t="s">
        <v>45</v>
      </c>
      <c r="Z40" s="25">
        <f t="shared" si="5"/>
        <v>5537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162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366</v>
      </c>
      <c r="D41" s="17">
        <v>2156</v>
      </c>
      <c r="E41" s="19">
        <v>45541</v>
      </c>
      <c r="F41" s="20">
        <v>45546</v>
      </c>
      <c r="G41" s="21">
        <v>2989083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2989083</v>
      </c>
      <c r="P41" s="18">
        <v>2156</v>
      </c>
      <c r="Q41" s="24">
        <f t="shared" si="3"/>
        <v>2989083</v>
      </c>
      <c r="R41" s="25">
        <f t="shared" si="4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2989083</v>
      </c>
      <c r="Y41" s="17" t="s">
        <v>45</v>
      </c>
      <c r="Z41" s="25">
        <f t="shared" si="5"/>
        <v>2989083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162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365</v>
      </c>
      <c r="D42" s="17">
        <v>2159</v>
      </c>
      <c r="E42" s="19">
        <v>45541</v>
      </c>
      <c r="F42" s="20">
        <v>45546</v>
      </c>
      <c r="G42" s="21">
        <v>2980743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2980743</v>
      </c>
      <c r="P42" s="18">
        <v>2159</v>
      </c>
      <c r="Q42" s="24">
        <f t="shared" si="3"/>
        <v>2980743</v>
      </c>
      <c r="R42" s="25">
        <f t="shared" si="4"/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2980743</v>
      </c>
      <c r="Y42" s="17" t="s">
        <v>45</v>
      </c>
      <c r="Z42" s="25">
        <f t="shared" si="5"/>
        <v>2980743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162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364</v>
      </c>
      <c r="D43" s="17">
        <v>2160</v>
      </c>
      <c r="E43" s="19">
        <v>45542</v>
      </c>
      <c r="F43" s="20">
        <v>45546</v>
      </c>
      <c r="G43" s="21">
        <v>1460282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1460282</v>
      </c>
      <c r="P43" s="18">
        <v>2160</v>
      </c>
      <c r="Q43" s="24">
        <f t="shared" si="3"/>
        <v>1460282</v>
      </c>
      <c r="R43" s="25">
        <f t="shared" si="4"/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1460282</v>
      </c>
      <c r="Y43" s="17" t="s">
        <v>45</v>
      </c>
      <c r="Z43" s="25">
        <f t="shared" si="5"/>
        <v>1460282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162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363</v>
      </c>
      <c r="D44" s="17">
        <v>2162</v>
      </c>
      <c r="E44" s="19">
        <v>45542</v>
      </c>
      <c r="F44" s="20">
        <v>45546</v>
      </c>
      <c r="G44" s="21">
        <v>72571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72571</v>
      </c>
      <c r="P44" s="18">
        <v>2162</v>
      </c>
      <c r="Q44" s="24">
        <f t="shared" si="3"/>
        <v>72571</v>
      </c>
      <c r="R44" s="25">
        <f t="shared" si="4"/>
        <v>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72571</v>
      </c>
      <c r="Y44" s="17" t="s">
        <v>45</v>
      </c>
      <c r="Z44" s="25">
        <f t="shared" si="5"/>
        <v>72571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162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362</v>
      </c>
      <c r="D45" s="17">
        <v>2163</v>
      </c>
      <c r="E45" s="19">
        <v>45542</v>
      </c>
      <c r="F45" s="20">
        <v>45546</v>
      </c>
      <c r="G45" s="21">
        <v>1476454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1476454</v>
      </c>
      <c r="P45" s="18">
        <v>2163</v>
      </c>
      <c r="Q45" s="24">
        <f t="shared" si="3"/>
        <v>1476454</v>
      </c>
      <c r="R45" s="25">
        <f t="shared" si="4"/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1476454</v>
      </c>
      <c r="Y45" s="17" t="s">
        <v>45</v>
      </c>
      <c r="Z45" s="25">
        <f t="shared" si="5"/>
        <v>1476454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162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361</v>
      </c>
      <c r="D46" s="17">
        <v>2165</v>
      </c>
      <c r="E46" s="19">
        <v>45542</v>
      </c>
      <c r="F46" s="20">
        <v>45546</v>
      </c>
      <c r="G46" s="21">
        <v>22838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22838</v>
      </c>
      <c r="P46" s="18">
        <v>2165</v>
      </c>
      <c r="Q46" s="24">
        <f t="shared" si="3"/>
        <v>22838</v>
      </c>
      <c r="R46" s="25">
        <f t="shared" si="4"/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22838</v>
      </c>
      <c r="Y46" s="17" t="s">
        <v>45</v>
      </c>
      <c r="Z46" s="25">
        <f t="shared" si="5"/>
        <v>22838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162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360</v>
      </c>
      <c r="D47" s="17">
        <v>2166</v>
      </c>
      <c r="E47" s="19">
        <v>45542</v>
      </c>
      <c r="F47" s="20">
        <v>45546</v>
      </c>
      <c r="G47" s="21">
        <v>2209698</v>
      </c>
      <c r="H47" s="22">
        <v>0</v>
      </c>
      <c r="I47" s="22">
        <v>0</v>
      </c>
      <c r="J47" s="22">
        <v>0</v>
      </c>
      <c r="K47" s="23">
        <v>44193.96</v>
      </c>
      <c r="L47" s="22">
        <v>0</v>
      </c>
      <c r="M47" s="22">
        <v>0</v>
      </c>
      <c r="N47" s="22">
        <f t="shared" si="1"/>
        <v>44193.96</v>
      </c>
      <c r="O47" s="22">
        <f t="shared" si="2"/>
        <v>2165504.04</v>
      </c>
      <c r="P47" s="18">
        <v>2166</v>
      </c>
      <c r="Q47" s="24">
        <f t="shared" si="3"/>
        <v>2209698</v>
      </c>
      <c r="R47" s="25">
        <f t="shared" si="4"/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2165504.04</v>
      </c>
      <c r="AH47" s="24">
        <v>0</v>
      </c>
      <c r="AI47" s="24" t="s">
        <v>53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359</v>
      </c>
      <c r="D48" s="17">
        <v>2192</v>
      </c>
      <c r="E48" s="19">
        <v>45544</v>
      </c>
      <c r="F48" s="20">
        <v>45546</v>
      </c>
      <c r="G48" s="21">
        <v>386420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386420</v>
      </c>
      <c r="P48" s="18">
        <v>2192</v>
      </c>
      <c r="Q48" s="24">
        <f t="shared" si="3"/>
        <v>386420</v>
      </c>
      <c r="R48" s="25">
        <f t="shared" si="4"/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386420</v>
      </c>
      <c r="Y48" s="17" t="s">
        <v>45</v>
      </c>
      <c r="Z48" s="25">
        <f t="shared" si="5"/>
        <v>386420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162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358</v>
      </c>
      <c r="D49" s="17">
        <v>2170</v>
      </c>
      <c r="E49" s="19">
        <v>45544</v>
      </c>
      <c r="F49" s="20">
        <v>45546</v>
      </c>
      <c r="G49" s="21">
        <v>13466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13466</v>
      </c>
      <c r="P49" s="18">
        <v>2170</v>
      </c>
      <c r="Q49" s="24">
        <f t="shared" si="3"/>
        <v>13466</v>
      </c>
      <c r="R49" s="25">
        <f t="shared" si="4"/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13466</v>
      </c>
      <c r="Y49" s="17" t="s">
        <v>45</v>
      </c>
      <c r="Z49" s="25">
        <f t="shared" si="5"/>
        <v>13466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162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357</v>
      </c>
      <c r="D50" s="17">
        <v>2176</v>
      </c>
      <c r="E50" s="19">
        <v>45544</v>
      </c>
      <c r="F50" s="20">
        <v>45546</v>
      </c>
      <c r="G50" s="21">
        <v>135791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135791</v>
      </c>
      <c r="P50" s="18">
        <v>2176</v>
      </c>
      <c r="Q50" s="24">
        <f t="shared" si="3"/>
        <v>135791</v>
      </c>
      <c r="R50" s="25">
        <f t="shared" si="4"/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135791</v>
      </c>
      <c r="Y50" s="17" t="s">
        <v>45</v>
      </c>
      <c r="Z50" s="25">
        <f t="shared" si="5"/>
        <v>135791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162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356</v>
      </c>
      <c r="D51" s="17">
        <v>2184</v>
      </c>
      <c r="E51" s="19">
        <v>45544</v>
      </c>
      <c r="F51" s="20">
        <v>45546</v>
      </c>
      <c r="G51" s="21">
        <v>26190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26190</v>
      </c>
      <c r="P51" s="18">
        <v>2184</v>
      </c>
      <c r="Q51" s="24">
        <f t="shared" si="3"/>
        <v>26190</v>
      </c>
      <c r="R51" s="25">
        <f t="shared" si="4"/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26190</v>
      </c>
      <c r="Y51" s="17" t="s">
        <v>45</v>
      </c>
      <c r="Z51" s="25">
        <f t="shared" si="5"/>
        <v>26190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162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355</v>
      </c>
      <c r="D52" s="17">
        <v>2201</v>
      </c>
      <c r="E52" s="19">
        <v>45544</v>
      </c>
      <c r="F52" s="20">
        <v>45546</v>
      </c>
      <c r="G52" s="21">
        <v>192266</v>
      </c>
      <c r="H52" s="22">
        <v>0</v>
      </c>
      <c r="I52" s="22">
        <v>0</v>
      </c>
      <c r="J52" s="22">
        <v>188420</v>
      </c>
      <c r="K52" s="23">
        <v>3845.32</v>
      </c>
      <c r="L52" s="22">
        <v>0</v>
      </c>
      <c r="M52" s="22">
        <v>0</v>
      </c>
      <c r="N52" s="22">
        <f t="shared" si="1"/>
        <v>192265.32</v>
      </c>
      <c r="O52" s="22">
        <f t="shared" si="2"/>
        <v>0.6799999999930151</v>
      </c>
      <c r="P52" s="18">
        <v>2201</v>
      </c>
      <c r="Q52" s="24">
        <f t="shared" si="3"/>
        <v>192266</v>
      </c>
      <c r="R52" s="25">
        <f t="shared" si="4"/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0.6799999999930151</v>
      </c>
      <c r="AH52" s="24">
        <v>0</v>
      </c>
      <c r="AI52" s="24" t="s">
        <v>70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354</v>
      </c>
      <c r="D53" s="17">
        <v>2173</v>
      </c>
      <c r="E53" s="19">
        <v>45544</v>
      </c>
      <c r="F53" s="20">
        <v>45546</v>
      </c>
      <c r="G53" s="21">
        <v>2114926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2114926</v>
      </c>
      <c r="P53" s="18">
        <v>2173</v>
      </c>
      <c r="Q53" s="24">
        <f t="shared" si="3"/>
        <v>2114926</v>
      </c>
      <c r="R53" s="25">
        <f t="shared" si="4"/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2114926</v>
      </c>
      <c r="Y53" s="17" t="s">
        <v>45</v>
      </c>
      <c r="Z53" s="25">
        <f t="shared" si="5"/>
        <v>2114926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162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353</v>
      </c>
      <c r="D54" s="17">
        <v>2182</v>
      </c>
      <c r="E54" s="19">
        <v>45544</v>
      </c>
      <c r="F54" s="20">
        <v>45546</v>
      </c>
      <c r="G54" s="21">
        <v>1345862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1345862</v>
      </c>
      <c r="P54" s="18">
        <v>2182</v>
      </c>
      <c r="Q54" s="24">
        <f t="shared" si="3"/>
        <v>1345862</v>
      </c>
      <c r="R54" s="25">
        <f t="shared" si="4"/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1345862</v>
      </c>
      <c r="Y54" s="17" t="s">
        <v>45</v>
      </c>
      <c r="Z54" s="25">
        <f t="shared" si="5"/>
        <v>1345862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162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352</v>
      </c>
      <c r="D55" s="17">
        <v>2185</v>
      </c>
      <c r="E55" s="19">
        <v>45544</v>
      </c>
      <c r="F55" s="20">
        <v>45546</v>
      </c>
      <c r="G55" s="21">
        <v>1057463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1057463</v>
      </c>
      <c r="P55" s="18">
        <v>2185</v>
      </c>
      <c r="Q55" s="24">
        <f t="shared" si="3"/>
        <v>1057463</v>
      </c>
      <c r="R55" s="25">
        <f t="shared" si="4"/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1057463</v>
      </c>
      <c r="Y55" s="17" t="s">
        <v>45</v>
      </c>
      <c r="Z55" s="25">
        <f t="shared" si="5"/>
        <v>1057463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162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351</v>
      </c>
      <c r="D56" s="17">
        <v>2218</v>
      </c>
      <c r="E56" s="19">
        <v>45545</v>
      </c>
      <c r="F56" s="20">
        <v>45546</v>
      </c>
      <c r="G56" s="21">
        <v>385906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385906</v>
      </c>
      <c r="P56" s="18">
        <v>2218</v>
      </c>
      <c r="Q56" s="24">
        <f t="shared" si="3"/>
        <v>385906</v>
      </c>
      <c r="R56" s="25">
        <f t="shared" si="4"/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385906</v>
      </c>
      <c r="Y56" s="17" t="s">
        <v>45</v>
      </c>
      <c r="Z56" s="25">
        <f t="shared" si="5"/>
        <v>385906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162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350</v>
      </c>
      <c r="D57" s="17">
        <v>2584</v>
      </c>
      <c r="E57" s="19">
        <v>45561</v>
      </c>
      <c r="F57" s="20">
        <v>45609</v>
      </c>
      <c r="G57" s="21">
        <v>1563259</v>
      </c>
      <c r="H57" s="22">
        <v>0</v>
      </c>
      <c r="I57" s="22">
        <v>0</v>
      </c>
      <c r="J57" s="22">
        <v>0</v>
      </c>
      <c r="K57" s="23">
        <v>31033.459999999963</v>
      </c>
      <c r="L57" s="22">
        <v>0</v>
      </c>
      <c r="M57" s="22">
        <v>0</v>
      </c>
      <c r="N57" s="22">
        <f t="shared" si="1"/>
        <v>31033.459999999963</v>
      </c>
      <c r="O57" s="22">
        <f t="shared" si="2"/>
        <v>1532225.54</v>
      </c>
      <c r="P57" s="18">
        <v>2584</v>
      </c>
      <c r="Q57" s="24">
        <f t="shared" si="3"/>
        <v>1563259</v>
      </c>
      <c r="R57" s="25">
        <f t="shared" si="4"/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11586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11586</v>
      </c>
      <c r="AF57" s="24">
        <v>0</v>
      </c>
      <c r="AG57" s="24">
        <f t="shared" si="6"/>
        <v>1520639.54</v>
      </c>
      <c r="AH57" s="24">
        <v>0</v>
      </c>
      <c r="AI57" s="24" t="s">
        <v>328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349</v>
      </c>
      <c r="D58" s="17">
        <v>2684</v>
      </c>
      <c r="E58" s="19">
        <v>45567</v>
      </c>
      <c r="F58" s="20">
        <v>45609</v>
      </c>
      <c r="G58" s="21">
        <v>2635554</v>
      </c>
      <c r="H58" s="22">
        <v>0</v>
      </c>
      <c r="I58" s="22">
        <v>0</v>
      </c>
      <c r="J58" s="22">
        <v>1280538</v>
      </c>
      <c r="K58" s="23">
        <v>26134</v>
      </c>
      <c r="L58" s="22">
        <v>0</v>
      </c>
      <c r="M58" s="22">
        <v>0</v>
      </c>
      <c r="N58" s="22">
        <f t="shared" si="1"/>
        <v>1306672</v>
      </c>
      <c r="O58" s="22">
        <f t="shared" si="2"/>
        <v>1328882</v>
      </c>
      <c r="P58" s="18">
        <v>2684</v>
      </c>
      <c r="Q58" s="24">
        <f t="shared" si="3"/>
        <v>2635554</v>
      </c>
      <c r="R58" s="25">
        <f t="shared" si="4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1328882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1328882</v>
      </c>
      <c r="AF58" s="24">
        <v>0</v>
      </c>
      <c r="AG58" s="24">
        <f t="shared" si="6"/>
        <v>0</v>
      </c>
      <c r="AH58" s="24">
        <v>0</v>
      </c>
      <c r="AI58" s="24" t="s">
        <v>227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348</v>
      </c>
      <c r="D59" s="17">
        <v>2692</v>
      </c>
      <c r="E59" s="19">
        <v>45567</v>
      </c>
      <c r="F59" s="20">
        <v>45609</v>
      </c>
      <c r="G59" s="21">
        <v>961330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961330</v>
      </c>
      <c r="P59" s="18">
        <v>2692</v>
      </c>
      <c r="Q59" s="24">
        <f t="shared" si="3"/>
        <v>961330</v>
      </c>
      <c r="R59" s="25">
        <f t="shared" si="4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961330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961330</v>
      </c>
      <c r="AF59" s="24">
        <v>0</v>
      </c>
      <c r="AG59" s="24">
        <f t="shared" si="6"/>
        <v>0</v>
      </c>
      <c r="AH59" s="24">
        <v>0</v>
      </c>
      <c r="AI59" s="24" t="s">
        <v>204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347</v>
      </c>
      <c r="D60" s="17">
        <v>2891</v>
      </c>
      <c r="E60" s="19">
        <v>45574</v>
      </c>
      <c r="F60" s="20">
        <v>45582</v>
      </c>
      <c r="G60" s="21">
        <v>1249729</v>
      </c>
      <c r="H60" s="22">
        <v>0</v>
      </c>
      <c r="I60" s="22">
        <v>0</v>
      </c>
      <c r="J60" s="22">
        <v>1224734</v>
      </c>
      <c r="K60" s="23">
        <v>24994.58</v>
      </c>
      <c r="L60" s="22">
        <v>0</v>
      </c>
      <c r="M60" s="22">
        <v>0</v>
      </c>
      <c r="N60" s="22">
        <f t="shared" si="1"/>
        <v>1249728.58</v>
      </c>
      <c r="O60" s="22">
        <f t="shared" si="2"/>
        <v>0.4199999999254942</v>
      </c>
      <c r="P60" s="18">
        <v>2891</v>
      </c>
      <c r="Q60" s="24">
        <f t="shared" si="3"/>
        <v>1249729</v>
      </c>
      <c r="R60" s="25">
        <f t="shared" si="4"/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0.4199999999254942</v>
      </c>
      <c r="AH60" s="24">
        <v>0</v>
      </c>
      <c r="AI60" s="24" t="s">
        <v>70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346</v>
      </c>
      <c r="D61" s="17">
        <v>2868</v>
      </c>
      <c r="E61" s="19">
        <v>45574</v>
      </c>
      <c r="F61" s="20">
        <v>45582</v>
      </c>
      <c r="G61" s="21">
        <v>2307502</v>
      </c>
      <c r="H61" s="22">
        <v>0</v>
      </c>
      <c r="I61" s="22">
        <v>0</v>
      </c>
      <c r="J61" s="22">
        <v>2261351</v>
      </c>
      <c r="K61" s="23">
        <v>46150.04</v>
      </c>
      <c r="L61" s="22">
        <v>0</v>
      </c>
      <c r="M61" s="22">
        <v>0</v>
      </c>
      <c r="N61" s="22">
        <f t="shared" si="1"/>
        <v>2307501.04</v>
      </c>
      <c r="O61" s="22">
        <f t="shared" si="2"/>
        <v>0.9599999999627471</v>
      </c>
      <c r="P61" s="18">
        <v>2868</v>
      </c>
      <c r="Q61" s="24">
        <f t="shared" si="3"/>
        <v>2307502</v>
      </c>
      <c r="R61" s="25">
        <f t="shared" si="4"/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0.9599999999627471</v>
      </c>
      <c r="AH61" s="24">
        <v>0</v>
      </c>
      <c r="AI61" s="24" t="s">
        <v>70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345</v>
      </c>
      <c r="D62" s="17">
        <v>2875</v>
      </c>
      <c r="E62" s="19">
        <v>45574</v>
      </c>
      <c r="F62" s="20">
        <v>45582</v>
      </c>
      <c r="G62" s="21">
        <v>1844272</v>
      </c>
      <c r="H62" s="22">
        <v>0</v>
      </c>
      <c r="I62" s="22">
        <v>0</v>
      </c>
      <c r="J62" s="22">
        <v>1807386</v>
      </c>
      <c r="K62" s="23">
        <v>36885.44</v>
      </c>
      <c r="L62" s="22">
        <v>0</v>
      </c>
      <c r="M62" s="22">
        <v>0</v>
      </c>
      <c r="N62" s="22">
        <f t="shared" si="1"/>
        <v>1844271.44</v>
      </c>
      <c r="O62" s="22">
        <f t="shared" si="2"/>
        <v>0.5600000000558794</v>
      </c>
      <c r="P62" s="18">
        <v>2875</v>
      </c>
      <c r="Q62" s="24">
        <f t="shared" si="3"/>
        <v>1844272</v>
      </c>
      <c r="R62" s="25">
        <f t="shared" si="4"/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0.5600000000558794</v>
      </c>
      <c r="AH62" s="24">
        <v>0</v>
      </c>
      <c r="AI62" s="24" t="s">
        <v>70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344</v>
      </c>
      <c r="D63" s="17">
        <v>2869</v>
      </c>
      <c r="E63" s="19">
        <v>45574</v>
      </c>
      <c r="F63" s="20">
        <v>45582</v>
      </c>
      <c r="G63" s="21">
        <v>2038893</v>
      </c>
      <c r="H63" s="22">
        <v>0</v>
      </c>
      <c r="I63" s="22">
        <v>0</v>
      </c>
      <c r="J63" s="22">
        <v>0</v>
      </c>
      <c r="K63" s="23">
        <v>40777.86</v>
      </c>
      <c r="L63" s="22">
        <v>0</v>
      </c>
      <c r="M63" s="22">
        <v>0</v>
      </c>
      <c r="N63" s="22">
        <f t="shared" si="1"/>
        <v>40777.86</v>
      </c>
      <c r="O63" s="22">
        <f t="shared" si="2"/>
        <v>1998115.14</v>
      </c>
      <c r="P63" s="18">
        <v>2869</v>
      </c>
      <c r="Q63" s="24">
        <f t="shared" si="3"/>
        <v>2038893</v>
      </c>
      <c r="R63" s="25">
        <f t="shared" si="4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1998115.14</v>
      </c>
      <c r="AH63" s="24">
        <v>0</v>
      </c>
      <c r="AI63" s="24" t="s">
        <v>53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343</v>
      </c>
      <c r="D64" s="17">
        <v>3110</v>
      </c>
      <c r="E64" s="19">
        <v>45586</v>
      </c>
      <c r="F64" s="20">
        <v>45614</v>
      </c>
      <c r="G64" s="21">
        <v>12425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12425</v>
      </c>
      <c r="P64" s="18">
        <v>3110</v>
      </c>
      <c r="Q64" s="24">
        <f t="shared" si="3"/>
        <v>12425</v>
      </c>
      <c r="R64" s="25">
        <f t="shared" si="4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12425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12425</v>
      </c>
      <c r="AF64" s="24">
        <v>0</v>
      </c>
      <c r="AG64" s="24">
        <f t="shared" si="6"/>
        <v>0</v>
      </c>
      <c r="AH64" s="24">
        <v>0</v>
      </c>
      <c r="AI64" s="24" t="s">
        <v>204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342</v>
      </c>
      <c r="D65" s="17">
        <v>3147</v>
      </c>
      <c r="E65" s="19">
        <v>45586</v>
      </c>
      <c r="F65" s="20">
        <v>45614</v>
      </c>
      <c r="G65" s="21">
        <v>318008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318008</v>
      </c>
      <c r="P65" s="18">
        <v>3147</v>
      </c>
      <c r="Q65" s="24">
        <f t="shared" si="3"/>
        <v>318008</v>
      </c>
      <c r="R65" s="25">
        <f t="shared" si="4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318008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v>318008</v>
      </c>
      <c r="AF65" s="24">
        <v>0</v>
      </c>
      <c r="AG65" s="24">
        <f t="shared" si="6"/>
        <v>0</v>
      </c>
      <c r="AH65" s="24">
        <v>0</v>
      </c>
      <c r="AI65" s="24" t="s">
        <v>204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341</v>
      </c>
      <c r="D66" s="17">
        <v>3135</v>
      </c>
      <c r="E66" s="19">
        <v>45586</v>
      </c>
      <c r="F66" s="20">
        <v>45614</v>
      </c>
      <c r="G66" s="21">
        <v>102470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102470</v>
      </c>
      <c r="P66" s="18">
        <v>3135</v>
      </c>
      <c r="Q66" s="24">
        <f t="shared" si="3"/>
        <v>102470</v>
      </c>
      <c r="R66" s="25">
        <f t="shared" si="4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102470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v>102470</v>
      </c>
      <c r="AF66" s="24">
        <v>0</v>
      </c>
      <c r="AG66" s="24">
        <f t="shared" si="6"/>
        <v>0</v>
      </c>
      <c r="AH66" s="24">
        <v>0</v>
      </c>
      <c r="AI66" s="24" t="s">
        <v>204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340</v>
      </c>
      <c r="D67" s="17">
        <v>3111</v>
      </c>
      <c r="E67" s="19">
        <v>45586</v>
      </c>
      <c r="F67" s="20">
        <v>45614</v>
      </c>
      <c r="G67" s="21">
        <v>28625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28625</v>
      </c>
      <c r="P67" s="18">
        <v>3111</v>
      </c>
      <c r="Q67" s="24">
        <f t="shared" si="3"/>
        <v>28625</v>
      </c>
      <c r="R67" s="25">
        <f t="shared" si="4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28625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28625</v>
      </c>
      <c r="AF67" s="24">
        <v>0</v>
      </c>
      <c r="AG67" s="24">
        <f t="shared" si="6"/>
        <v>0</v>
      </c>
      <c r="AH67" s="24">
        <v>0</v>
      </c>
      <c r="AI67" s="24" t="s">
        <v>204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339</v>
      </c>
      <c r="D68" s="17">
        <v>3114</v>
      </c>
      <c r="E68" s="19">
        <v>45586</v>
      </c>
      <c r="F68" s="20">
        <v>45614</v>
      </c>
      <c r="G68" s="21">
        <v>6540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6540</v>
      </c>
      <c r="P68" s="18">
        <v>3114</v>
      </c>
      <c r="Q68" s="24">
        <f t="shared" si="3"/>
        <v>6540</v>
      </c>
      <c r="R68" s="25">
        <f t="shared" si="4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6540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6540</v>
      </c>
      <c r="AF68" s="24">
        <v>0</v>
      </c>
      <c r="AG68" s="24">
        <f t="shared" si="6"/>
        <v>0</v>
      </c>
      <c r="AH68" s="24">
        <v>0</v>
      </c>
      <c r="AI68" s="24" t="s">
        <v>204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338</v>
      </c>
      <c r="D69" s="17">
        <v>3119</v>
      </c>
      <c r="E69" s="19">
        <v>45586</v>
      </c>
      <c r="F69" s="20">
        <v>45614</v>
      </c>
      <c r="G69" s="21">
        <v>22554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22554</v>
      </c>
      <c r="P69" s="18">
        <v>3119</v>
      </c>
      <c r="Q69" s="24">
        <f t="shared" si="3"/>
        <v>22554</v>
      </c>
      <c r="R69" s="25">
        <f t="shared" si="4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22554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v>22554</v>
      </c>
      <c r="AF69" s="24">
        <v>0</v>
      </c>
      <c r="AG69" s="24">
        <f t="shared" si="6"/>
        <v>0</v>
      </c>
      <c r="AH69" s="24">
        <v>0</v>
      </c>
      <c r="AI69" s="24" t="s">
        <v>204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337</v>
      </c>
      <c r="D70" s="17">
        <v>3112</v>
      </c>
      <c r="E70" s="19">
        <v>45586</v>
      </c>
      <c r="F70" s="20">
        <v>45614</v>
      </c>
      <c r="G70" s="21">
        <v>879381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879381</v>
      </c>
      <c r="P70" s="18">
        <v>3112</v>
      </c>
      <c r="Q70" s="24">
        <f t="shared" si="3"/>
        <v>879381</v>
      </c>
      <c r="R70" s="25">
        <f t="shared" si="4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879381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v>879381</v>
      </c>
      <c r="AF70" s="24">
        <v>0</v>
      </c>
      <c r="AG70" s="24">
        <f t="shared" si="6"/>
        <v>0</v>
      </c>
      <c r="AH70" s="24">
        <v>0</v>
      </c>
      <c r="AI70" s="24" t="s">
        <v>204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336</v>
      </c>
      <c r="D71" s="17">
        <v>3113</v>
      </c>
      <c r="E71" s="19">
        <v>45586</v>
      </c>
      <c r="F71" s="20">
        <v>45614</v>
      </c>
      <c r="G71" s="21">
        <v>288399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288399</v>
      </c>
      <c r="P71" s="18">
        <v>3113</v>
      </c>
      <c r="Q71" s="24">
        <f t="shared" si="3"/>
        <v>288399</v>
      </c>
      <c r="R71" s="25">
        <f t="shared" si="4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288399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v>288399</v>
      </c>
      <c r="AF71" s="24">
        <v>0</v>
      </c>
      <c r="AG71" s="24">
        <f t="shared" si="6"/>
        <v>0</v>
      </c>
      <c r="AH71" s="24">
        <v>0</v>
      </c>
      <c r="AI71" s="24" t="s">
        <v>204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335</v>
      </c>
      <c r="D72" s="17">
        <v>3117</v>
      </c>
      <c r="E72" s="19">
        <v>45586</v>
      </c>
      <c r="F72" s="20">
        <v>45614</v>
      </c>
      <c r="G72" s="21">
        <v>30615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30615</v>
      </c>
      <c r="P72" s="18">
        <v>3117</v>
      </c>
      <c r="Q72" s="24">
        <f t="shared" si="3"/>
        <v>30615</v>
      </c>
      <c r="R72" s="25">
        <f t="shared" si="4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30615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v>30615</v>
      </c>
      <c r="AF72" s="24">
        <v>0</v>
      </c>
      <c r="AG72" s="24">
        <f t="shared" si="6"/>
        <v>0</v>
      </c>
      <c r="AH72" s="24">
        <v>0</v>
      </c>
      <c r="AI72" s="24" t="s">
        <v>204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334</v>
      </c>
      <c r="D73" s="17">
        <v>3126</v>
      </c>
      <c r="E73" s="19">
        <v>45586</v>
      </c>
      <c r="F73" s="20">
        <v>45614</v>
      </c>
      <c r="G73" s="21">
        <v>384532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384532</v>
      </c>
      <c r="P73" s="18">
        <v>3126</v>
      </c>
      <c r="Q73" s="24">
        <f t="shared" si="3"/>
        <v>384532</v>
      </c>
      <c r="R73" s="25">
        <f t="shared" si="4"/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384532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v>384532</v>
      </c>
      <c r="AF73" s="24">
        <v>0</v>
      </c>
      <c r="AG73" s="24">
        <f t="shared" si="6"/>
        <v>0</v>
      </c>
      <c r="AH73" s="24">
        <v>0</v>
      </c>
      <c r="AI73" s="24" t="s">
        <v>204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333</v>
      </c>
      <c r="D74" s="17">
        <v>3133</v>
      </c>
      <c r="E74" s="19">
        <v>45586</v>
      </c>
      <c r="F74" s="20">
        <v>45614</v>
      </c>
      <c r="G74" s="21">
        <v>289182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289182</v>
      </c>
      <c r="P74" s="18">
        <v>3133</v>
      </c>
      <c r="Q74" s="24">
        <f t="shared" si="3"/>
        <v>289182</v>
      </c>
      <c r="R74" s="25">
        <f t="shared" si="4"/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289182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v>289182</v>
      </c>
      <c r="AF74" s="24">
        <v>0</v>
      </c>
      <c r="AG74" s="24">
        <f t="shared" si="6"/>
        <v>0</v>
      </c>
      <c r="AH74" s="24">
        <v>0</v>
      </c>
      <c r="AI74" s="24" t="s">
        <v>204</v>
      </c>
      <c r="AJ74" s="26"/>
      <c r="AK74" s="27"/>
    </row>
    <row r="75" spans="1:37" s="28" customFormat="1" ht="15">
      <c r="A75" s="17">
        <f t="shared" si="7" ref="A75:A138">+A74+1</f>
        <v>67</v>
      </c>
      <c r="B75" s="18" t="s">
        <v>44</v>
      </c>
      <c r="C75" s="17" t="s">
        <v>332</v>
      </c>
      <c r="D75" s="17">
        <v>3142</v>
      </c>
      <c r="E75" s="19">
        <v>45586</v>
      </c>
      <c r="F75" s="20">
        <v>45614</v>
      </c>
      <c r="G75" s="21">
        <v>787569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f t="shared" si="8" ref="N75:N138">+SUM(J75:M75)</f>
        <v>0</v>
      </c>
      <c r="O75" s="22">
        <f t="shared" si="9" ref="O75:O138">+G75-I75-N75</f>
        <v>787569</v>
      </c>
      <c r="P75" s="18">
        <v>3142</v>
      </c>
      <c r="Q75" s="24">
        <f t="shared" si="10" ref="Q75:Q138">+IF(P75&gt;0,G75,0)</f>
        <v>787569</v>
      </c>
      <c r="R75" s="25">
        <f t="shared" si="11" ref="R75:R138">IF(P75=0,G75,0)</f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787569</v>
      </c>
      <c r="Y75" s="17" t="s">
        <v>45</v>
      </c>
      <c r="Z75" s="25">
        <f t="shared" si="12" ref="Z75:Z138">+X75-AE75+IF(X75-AE75&lt;-1,-X75+AE75,0)</f>
        <v>0</v>
      </c>
      <c r="AA75" s="25"/>
      <c r="AB75" s="25">
        <v>0</v>
      </c>
      <c r="AC75" s="25">
        <v>0</v>
      </c>
      <c r="AD75" s="24"/>
      <c r="AE75" s="24">
        <v>787569</v>
      </c>
      <c r="AF75" s="24">
        <v>0</v>
      </c>
      <c r="AG75" s="24">
        <f t="shared" si="13" ref="AG75:AG138">+G75-I75-N75-R75-Z75-AC75-AE75-S75-U75</f>
        <v>0</v>
      </c>
      <c r="AH75" s="24">
        <v>0</v>
      </c>
      <c r="AI75" s="24" t="s">
        <v>204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331</v>
      </c>
      <c r="D76" s="17">
        <v>3153</v>
      </c>
      <c r="E76" s="19">
        <v>45586</v>
      </c>
      <c r="F76" s="20">
        <v>45614</v>
      </c>
      <c r="G76" s="21">
        <v>1557256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f t="shared" si="8"/>
        <v>0</v>
      </c>
      <c r="O76" s="22">
        <f t="shared" si="9"/>
        <v>1557256</v>
      </c>
      <c r="P76" s="18">
        <v>3153</v>
      </c>
      <c r="Q76" s="24">
        <f t="shared" si="10"/>
        <v>1557256</v>
      </c>
      <c r="R76" s="25">
        <f t="shared" si="11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1557256</v>
      </c>
      <c r="Y76" s="17" t="s">
        <v>45</v>
      </c>
      <c r="Z76" s="25">
        <f t="shared" si="12"/>
        <v>0</v>
      </c>
      <c r="AA76" s="25"/>
      <c r="AB76" s="25">
        <v>0</v>
      </c>
      <c r="AC76" s="25">
        <v>0</v>
      </c>
      <c r="AD76" s="24"/>
      <c r="AE76" s="24">
        <v>1557256</v>
      </c>
      <c r="AF76" s="24">
        <v>0</v>
      </c>
      <c r="AG76" s="24">
        <f t="shared" si="13"/>
        <v>0</v>
      </c>
      <c r="AH76" s="24">
        <v>0</v>
      </c>
      <c r="AI76" s="24" t="s">
        <v>204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330</v>
      </c>
      <c r="D77" s="17">
        <v>3165</v>
      </c>
      <c r="E77" s="19">
        <v>45587</v>
      </c>
      <c r="F77" s="20">
        <v>45614</v>
      </c>
      <c r="G77" s="21">
        <v>1441995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f t="shared" si="8"/>
        <v>0</v>
      </c>
      <c r="O77" s="22">
        <f t="shared" si="9"/>
        <v>1441995</v>
      </c>
      <c r="P77" s="18">
        <v>3165</v>
      </c>
      <c r="Q77" s="24">
        <f t="shared" si="10"/>
        <v>1441995</v>
      </c>
      <c r="R77" s="25">
        <f t="shared" si="11"/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1441995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1441995</v>
      </c>
      <c r="AF77" s="24">
        <v>0</v>
      </c>
      <c r="AG77" s="24">
        <f t="shared" si="13"/>
        <v>0</v>
      </c>
      <c r="AH77" s="24">
        <v>0</v>
      </c>
      <c r="AI77" s="24" t="s">
        <v>204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329</v>
      </c>
      <c r="D78" s="17">
        <v>3188</v>
      </c>
      <c r="E78" s="19">
        <v>45587</v>
      </c>
      <c r="F78" s="20">
        <v>45614</v>
      </c>
      <c r="G78" s="21">
        <v>1476414</v>
      </c>
      <c r="H78" s="22">
        <v>0</v>
      </c>
      <c r="I78" s="22">
        <v>0</v>
      </c>
      <c r="J78" s="22">
        <v>0</v>
      </c>
      <c r="K78" s="23">
        <v>29400.12000000011</v>
      </c>
      <c r="L78" s="22">
        <v>0</v>
      </c>
      <c r="M78" s="22">
        <v>0</v>
      </c>
      <c r="N78" s="22">
        <f t="shared" si="8"/>
        <v>29400.12000000011</v>
      </c>
      <c r="O78" s="22">
        <f t="shared" si="9"/>
        <v>1447013.88</v>
      </c>
      <c r="P78" s="18">
        <v>3188</v>
      </c>
      <c r="Q78" s="24">
        <f t="shared" si="10"/>
        <v>1476414</v>
      </c>
      <c r="R78" s="25">
        <f t="shared" si="11"/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6408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v>6408</v>
      </c>
      <c r="AF78" s="24">
        <v>0</v>
      </c>
      <c r="AG78" s="24">
        <f t="shared" si="13"/>
        <v>1440605.88</v>
      </c>
      <c r="AH78" s="24">
        <v>0</v>
      </c>
      <c r="AI78" s="24" t="s">
        <v>328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327</v>
      </c>
      <c r="D79" s="17">
        <v>3164</v>
      </c>
      <c r="E79" s="19">
        <v>45587</v>
      </c>
      <c r="F79" s="20">
        <v>45614</v>
      </c>
      <c r="G79" s="21">
        <v>7409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7409</v>
      </c>
      <c r="P79" s="18">
        <v>3164</v>
      </c>
      <c r="Q79" s="24">
        <f t="shared" si="10"/>
        <v>7409</v>
      </c>
      <c r="R79" s="25">
        <f t="shared" si="11"/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7409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7409</v>
      </c>
      <c r="AF79" s="24">
        <v>0</v>
      </c>
      <c r="AG79" s="24">
        <f t="shared" si="13"/>
        <v>0</v>
      </c>
      <c r="AH79" s="24">
        <v>0</v>
      </c>
      <c r="AI79" s="24" t="s">
        <v>204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326</v>
      </c>
      <c r="D80" s="17">
        <v>3172</v>
      </c>
      <c r="E80" s="19">
        <v>45587</v>
      </c>
      <c r="F80" s="20">
        <v>45614</v>
      </c>
      <c r="G80" s="21">
        <v>39217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39217</v>
      </c>
      <c r="P80" s="18">
        <v>3172</v>
      </c>
      <c r="Q80" s="24">
        <f t="shared" si="10"/>
        <v>39217</v>
      </c>
      <c r="R80" s="25">
        <f t="shared" si="11"/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39217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39217</v>
      </c>
      <c r="AF80" s="24">
        <v>0</v>
      </c>
      <c r="AG80" s="24">
        <f t="shared" si="13"/>
        <v>0</v>
      </c>
      <c r="AH80" s="24">
        <v>0</v>
      </c>
      <c r="AI80" s="24" t="s">
        <v>204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325</v>
      </c>
      <c r="D81" s="17">
        <v>3189</v>
      </c>
      <c r="E81" s="19">
        <v>45587</v>
      </c>
      <c r="F81" s="20">
        <v>45614</v>
      </c>
      <c r="G81" s="21">
        <v>1414176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1414176</v>
      </c>
      <c r="P81" s="18">
        <v>3189</v>
      </c>
      <c r="Q81" s="24">
        <f t="shared" si="10"/>
        <v>1414176</v>
      </c>
      <c r="R81" s="25">
        <f t="shared" si="11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1414176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1414176</v>
      </c>
      <c r="AF81" s="24">
        <v>0</v>
      </c>
      <c r="AG81" s="24">
        <f t="shared" si="13"/>
        <v>0</v>
      </c>
      <c r="AH81" s="24">
        <v>0</v>
      </c>
      <c r="AI81" s="24" t="s">
        <v>204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324</v>
      </c>
      <c r="D82" s="17">
        <v>3163</v>
      </c>
      <c r="E82" s="19">
        <v>45587</v>
      </c>
      <c r="F82" s="20">
        <v>45614</v>
      </c>
      <c r="G82" s="21">
        <v>871330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871330</v>
      </c>
      <c r="P82" s="18">
        <v>3163</v>
      </c>
      <c r="Q82" s="24">
        <f t="shared" si="10"/>
        <v>871330</v>
      </c>
      <c r="R82" s="25">
        <f t="shared" si="11"/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871330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v>871330</v>
      </c>
      <c r="AF82" s="24">
        <v>0</v>
      </c>
      <c r="AG82" s="24">
        <f t="shared" si="13"/>
        <v>0</v>
      </c>
      <c r="AH82" s="24">
        <v>0</v>
      </c>
      <c r="AI82" s="24" t="s">
        <v>204</v>
      </c>
      <c r="AJ82" s="26"/>
      <c r="AK82" s="27"/>
    </row>
    <row r="83" spans="1:37" s="28" customFormat="1" ht="15">
      <c r="A83" s="17">
        <f t="shared" si="7"/>
        <v>75</v>
      </c>
      <c r="B83" s="18" t="s">
        <v>44</v>
      </c>
      <c r="C83" s="17" t="s">
        <v>323</v>
      </c>
      <c r="D83" s="17">
        <v>3181</v>
      </c>
      <c r="E83" s="19">
        <v>45587</v>
      </c>
      <c r="F83" s="20">
        <v>45614</v>
      </c>
      <c r="G83" s="21">
        <v>1445877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1445877</v>
      </c>
      <c r="P83" s="18">
        <v>3181</v>
      </c>
      <c r="Q83" s="24">
        <f t="shared" si="10"/>
        <v>1445877</v>
      </c>
      <c r="R83" s="25">
        <f t="shared" si="11"/>
        <v>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1445877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v>1445877</v>
      </c>
      <c r="AF83" s="24">
        <v>0</v>
      </c>
      <c r="AG83" s="24">
        <f t="shared" si="13"/>
        <v>0</v>
      </c>
      <c r="AH83" s="24">
        <v>0</v>
      </c>
      <c r="AI83" s="24" t="s">
        <v>204</v>
      </c>
      <c r="AJ83" s="26"/>
      <c r="AK83" s="27"/>
    </row>
    <row r="84" spans="1:37" s="28" customFormat="1" ht="15">
      <c r="A84" s="17">
        <f t="shared" si="7"/>
        <v>76</v>
      </c>
      <c r="B84" s="18" t="s">
        <v>44</v>
      </c>
      <c r="C84" s="17" t="s">
        <v>322</v>
      </c>
      <c r="D84" s="17">
        <v>3184</v>
      </c>
      <c r="E84" s="19">
        <v>45587</v>
      </c>
      <c r="F84" s="20">
        <v>45614</v>
      </c>
      <c r="G84" s="21">
        <v>1539955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1539955</v>
      </c>
      <c r="P84" s="18">
        <v>3184</v>
      </c>
      <c r="Q84" s="24">
        <f t="shared" si="10"/>
        <v>1539955</v>
      </c>
      <c r="R84" s="25">
        <f t="shared" si="11"/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1539955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v>1539955</v>
      </c>
      <c r="AF84" s="24">
        <v>0</v>
      </c>
      <c r="AG84" s="24">
        <f t="shared" si="13"/>
        <v>0</v>
      </c>
      <c r="AH84" s="24">
        <v>0</v>
      </c>
      <c r="AI84" s="24" t="s">
        <v>204</v>
      </c>
      <c r="AJ84" s="26"/>
      <c r="AK84" s="27"/>
    </row>
    <row r="85" spans="1:37" s="28" customFormat="1" ht="15">
      <c r="A85" s="17">
        <f t="shared" si="7"/>
        <v>77</v>
      </c>
      <c r="B85" s="18" t="s">
        <v>44</v>
      </c>
      <c r="C85" s="17" t="s">
        <v>321</v>
      </c>
      <c r="D85" s="17">
        <v>3186</v>
      </c>
      <c r="E85" s="19">
        <v>45587</v>
      </c>
      <c r="F85" s="20">
        <v>45614</v>
      </c>
      <c r="G85" s="21">
        <v>1538128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1538128</v>
      </c>
      <c r="P85" s="18">
        <v>3186</v>
      </c>
      <c r="Q85" s="24">
        <f t="shared" si="10"/>
        <v>1538128</v>
      </c>
      <c r="R85" s="25">
        <f t="shared" si="11"/>
        <v>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1538128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v>1538128</v>
      </c>
      <c r="AF85" s="24">
        <v>0</v>
      </c>
      <c r="AG85" s="24">
        <f t="shared" si="13"/>
        <v>0</v>
      </c>
      <c r="AH85" s="24">
        <v>0</v>
      </c>
      <c r="AI85" s="24" t="s">
        <v>204</v>
      </c>
      <c r="AJ85" s="26"/>
      <c r="AK85" s="27"/>
    </row>
    <row r="86" spans="1:37" s="28" customFormat="1" ht="15">
      <c r="A86" s="17">
        <f t="shared" si="7"/>
        <v>78</v>
      </c>
      <c r="B86" s="18" t="s">
        <v>44</v>
      </c>
      <c r="C86" s="17" t="s">
        <v>320</v>
      </c>
      <c r="D86" s="17">
        <v>3190</v>
      </c>
      <c r="E86" s="19">
        <v>45588</v>
      </c>
      <c r="F86" s="20">
        <v>45614</v>
      </c>
      <c r="G86" s="21">
        <v>1652030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1652030</v>
      </c>
      <c r="P86" s="18">
        <v>3190</v>
      </c>
      <c r="Q86" s="24">
        <f t="shared" si="10"/>
        <v>1652030</v>
      </c>
      <c r="R86" s="25">
        <f t="shared" si="11"/>
        <v>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1652030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v>1652030</v>
      </c>
      <c r="AF86" s="24">
        <v>0</v>
      </c>
      <c r="AG86" s="24">
        <f t="shared" si="13"/>
        <v>0</v>
      </c>
      <c r="AH86" s="24">
        <v>0</v>
      </c>
      <c r="AI86" s="24" t="s">
        <v>204</v>
      </c>
      <c r="AJ86" s="26"/>
      <c r="AK86" s="27"/>
    </row>
    <row r="87" spans="1:37" s="28" customFormat="1" ht="15">
      <c r="A87" s="17">
        <f t="shared" si="7"/>
        <v>79</v>
      </c>
      <c r="B87" s="18" t="s">
        <v>44</v>
      </c>
      <c r="C87" s="17" t="s">
        <v>319</v>
      </c>
      <c r="D87" s="17">
        <v>3191</v>
      </c>
      <c r="E87" s="19">
        <v>45588</v>
      </c>
      <c r="F87" s="20">
        <v>45614</v>
      </c>
      <c r="G87" s="21">
        <v>390411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390411</v>
      </c>
      <c r="P87" s="18">
        <v>3191</v>
      </c>
      <c r="Q87" s="24">
        <f t="shared" si="10"/>
        <v>390411</v>
      </c>
      <c r="R87" s="25">
        <f t="shared" si="11"/>
        <v>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390411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v>390411</v>
      </c>
      <c r="AF87" s="24">
        <v>0</v>
      </c>
      <c r="AG87" s="24">
        <f t="shared" si="13"/>
        <v>0</v>
      </c>
      <c r="AH87" s="24">
        <v>0</v>
      </c>
      <c r="AI87" s="24" t="s">
        <v>204</v>
      </c>
      <c r="AJ87" s="26"/>
      <c r="AK87" s="27"/>
    </row>
    <row r="88" spans="1:37" s="28" customFormat="1" ht="15">
      <c r="A88" s="17">
        <f t="shared" si="7"/>
        <v>80</v>
      </c>
      <c r="B88" s="18" t="s">
        <v>44</v>
      </c>
      <c r="C88" s="17" t="s">
        <v>318</v>
      </c>
      <c r="D88" s="17">
        <v>3313</v>
      </c>
      <c r="E88" s="19">
        <v>45593</v>
      </c>
      <c r="F88" s="20">
        <v>45614</v>
      </c>
      <c r="G88" s="21">
        <v>152704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152704</v>
      </c>
      <c r="P88" s="18">
        <v>3313</v>
      </c>
      <c r="Q88" s="24">
        <f t="shared" si="10"/>
        <v>152704</v>
      </c>
      <c r="R88" s="25">
        <f t="shared" si="11"/>
        <v>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152704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v>152704</v>
      </c>
      <c r="AF88" s="24">
        <v>0</v>
      </c>
      <c r="AG88" s="24">
        <f t="shared" si="13"/>
        <v>0</v>
      </c>
      <c r="AH88" s="24">
        <v>0</v>
      </c>
      <c r="AI88" s="24" t="s">
        <v>204</v>
      </c>
      <c r="AJ88" s="26"/>
      <c r="AK88" s="27"/>
    </row>
    <row r="89" spans="1:37" s="28" customFormat="1" ht="15">
      <c r="A89" s="17">
        <f t="shared" si="7"/>
        <v>81</v>
      </c>
      <c r="B89" s="18" t="s">
        <v>44</v>
      </c>
      <c r="C89" s="17" t="s">
        <v>317</v>
      </c>
      <c r="D89" s="17">
        <v>3312</v>
      </c>
      <c r="E89" s="19">
        <v>45593</v>
      </c>
      <c r="F89" s="20">
        <v>45614</v>
      </c>
      <c r="G89" s="21">
        <v>12425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12425</v>
      </c>
      <c r="P89" s="18">
        <v>3312</v>
      </c>
      <c r="Q89" s="24">
        <f t="shared" si="10"/>
        <v>12425</v>
      </c>
      <c r="R89" s="25">
        <f t="shared" si="11"/>
        <v>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12425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v>12425</v>
      </c>
      <c r="AF89" s="24">
        <v>0</v>
      </c>
      <c r="AG89" s="24">
        <f t="shared" si="13"/>
        <v>0</v>
      </c>
      <c r="AH89" s="24">
        <v>0</v>
      </c>
      <c r="AI89" s="24" t="s">
        <v>204</v>
      </c>
      <c r="AJ89" s="26"/>
      <c r="AK89" s="27"/>
    </row>
    <row r="90" spans="1:37" s="28" customFormat="1" ht="15">
      <c r="A90" s="17">
        <f t="shared" si="7"/>
        <v>82</v>
      </c>
      <c r="B90" s="18" t="s">
        <v>44</v>
      </c>
      <c r="C90" s="17" t="s">
        <v>316</v>
      </c>
      <c r="D90" s="17">
        <v>3314</v>
      </c>
      <c r="E90" s="19">
        <v>45593</v>
      </c>
      <c r="F90" s="20">
        <v>45614</v>
      </c>
      <c r="G90" s="21">
        <v>2031800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2031800</v>
      </c>
      <c r="P90" s="18">
        <v>3314</v>
      </c>
      <c r="Q90" s="24">
        <f t="shared" si="10"/>
        <v>2031800</v>
      </c>
      <c r="R90" s="25">
        <f t="shared" si="11"/>
        <v>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2031800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v>2031800</v>
      </c>
      <c r="AF90" s="24">
        <v>0</v>
      </c>
      <c r="AG90" s="24">
        <f t="shared" si="13"/>
        <v>0</v>
      </c>
      <c r="AH90" s="24">
        <v>0</v>
      </c>
      <c r="AI90" s="24" t="s">
        <v>204</v>
      </c>
      <c r="AJ90" s="26"/>
      <c r="AK90" s="27"/>
    </row>
    <row r="91" spans="1:37" s="28" customFormat="1" ht="15">
      <c r="A91" s="17">
        <f t="shared" si="7"/>
        <v>83</v>
      </c>
      <c r="B91" s="18" t="s">
        <v>44</v>
      </c>
      <c r="C91" s="17" t="s">
        <v>315</v>
      </c>
      <c r="D91" s="17">
        <v>3315</v>
      </c>
      <c r="E91" s="19">
        <v>45593</v>
      </c>
      <c r="F91" s="20">
        <v>45614</v>
      </c>
      <c r="G91" s="21">
        <v>2141330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2141330</v>
      </c>
      <c r="P91" s="18">
        <v>3315</v>
      </c>
      <c r="Q91" s="24">
        <f t="shared" si="10"/>
        <v>2141330</v>
      </c>
      <c r="R91" s="25">
        <f t="shared" si="11"/>
        <v>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2141330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v>2141330</v>
      </c>
      <c r="AF91" s="24">
        <v>0</v>
      </c>
      <c r="AG91" s="24">
        <f t="shared" si="13"/>
        <v>0</v>
      </c>
      <c r="AH91" s="24">
        <v>0</v>
      </c>
      <c r="AI91" s="24" t="s">
        <v>204</v>
      </c>
      <c r="AJ91" s="26"/>
      <c r="AK91" s="27"/>
    </row>
    <row r="92" spans="1:37" s="28" customFormat="1" ht="15">
      <c r="A92" s="17">
        <f t="shared" si="7"/>
        <v>84</v>
      </c>
      <c r="B92" s="18" t="s">
        <v>44</v>
      </c>
      <c r="C92" s="17" t="s">
        <v>314</v>
      </c>
      <c r="D92" s="17">
        <v>3425</v>
      </c>
      <c r="E92" s="19">
        <v>45595</v>
      </c>
      <c r="F92" s="20">
        <v>45614</v>
      </c>
      <c r="G92" s="21">
        <v>2624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2624</v>
      </c>
      <c r="P92" s="18">
        <v>3425</v>
      </c>
      <c r="Q92" s="24">
        <f t="shared" si="10"/>
        <v>2624</v>
      </c>
      <c r="R92" s="25">
        <f t="shared" si="11"/>
        <v>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2624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v>2624</v>
      </c>
      <c r="AF92" s="24">
        <v>0</v>
      </c>
      <c r="AG92" s="24">
        <f t="shared" si="13"/>
        <v>0</v>
      </c>
      <c r="AH92" s="24">
        <v>0</v>
      </c>
      <c r="AI92" s="24" t="s">
        <v>204</v>
      </c>
      <c r="AJ92" s="26"/>
      <c r="AK92" s="27"/>
    </row>
    <row r="93" spans="1:37" s="28" customFormat="1" ht="15">
      <c r="A93" s="17">
        <f t="shared" si="7"/>
        <v>85</v>
      </c>
      <c r="B93" s="18" t="s">
        <v>44</v>
      </c>
      <c r="C93" s="17" t="s">
        <v>313</v>
      </c>
      <c r="D93" s="17">
        <v>3426</v>
      </c>
      <c r="E93" s="19">
        <v>45595</v>
      </c>
      <c r="F93" s="20">
        <v>45614</v>
      </c>
      <c r="G93" s="21">
        <v>190626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190626</v>
      </c>
      <c r="P93" s="18">
        <v>3426</v>
      </c>
      <c r="Q93" s="24">
        <f t="shared" si="10"/>
        <v>190626</v>
      </c>
      <c r="R93" s="25">
        <f t="shared" si="11"/>
        <v>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190626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v>190626</v>
      </c>
      <c r="AF93" s="24">
        <v>0</v>
      </c>
      <c r="AG93" s="24">
        <f t="shared" si="13"/>
        <v>0</v>
      </c>
      <c r="AH93" s="24">
        <v>0</v>
      </c>
      <c r="AI93" s="24" t="s">
        <v>204</v>
      </c>
      <c r="AJ93" s="26"/>
      <c r="AK93" s="27"/>
    </row>
    <row r="94" spans="1:37" s="28" customFormat="1" ht="15">
      <c r="A94" s="17">
        <f t="shared" si="7"/>
        <v>86</v>
      </c>
      <c r="B94" s="18" t="s">
        <v>44</v>
      </c>
      <c r="C94" s="17" t="s">
        <v>312</v>
      </c>
      <c r="D94" s="17">
        <v>3459</v>
      </c>
      <c r="E94" s="19">
        <v>45596</v>
      </c>
      <c r="F94" s="20">
        <v>45614</v>
      </c>
      <c r="G94" s="21">
        <v>1170706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1170706</v>
      </c>
      <c r="P94" s="18">
        <v>3459</v>
      </c>
      <c r="Q94" s="24">
        <f t="shared" si="10"/>
        <v>1170706</v>
      </c>
      <c r="R94" s="25">
        <f t="shared" si="11"/>
        <v>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1170706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v>1170706</v>
      </c>
      <c r="AF94" s="24">
        <v>0</v>
      </c>
      <c r="AG94" s="24">
        <f t="shared" si="13"/>
        <v>0</v>
      </c>
      <c r="AH94" s="24">
        <v>0</v>
      </c>
      <c r="AI94" s="24" t="s">
        <v>204</v>
      </c>
      <c r="AJ94" s="26"/>
      <c r="AK94" s="27"/>
    </row>
    <row r="95" spans="1:37" s="28" customFormat="1" ht="15">
      <c r="A95" s="17">
        <f t="shared" si="7"/>
        <v>87</v>
      </c>
      <c r="B95" s="18" t="s">
        <v>44</v>
      </c>
      <c r="C95" s="17" t="s">
        <v>311</v>
      </c>
      <c r="D95" s="17">
        <v>3471</v>
      </c>
      <c r="E95" s="19">
        <v>45596</v>
      </c>
      <c r="F95" s="20">
        <v>45614</v>
      </c>
      <c r="G95" s="21">
        <v>1432793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1432793</v>
      </c>
      <c r="P95" s="18">
        <v>3471</v>
      </c>
      <c r="Q95" s="24">
        <f t="shared" si="10"/>
        <v>1432793</v>
      </c>
      <c r="R95" s="25">
        <f t="shared" si="11"/>
        <v>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1432793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v>1432793</v>
      </c>
      <c r="AF95" s="24">
        <v>0</v>
      </c>
      <c r="AG95" s="24">
        <f t="shared" si="13"/>
        <v>0</v>
      </c>
      <c r="AH95" s="24">
        <v>0</v>
      </c>
      <c r="AI95" s="24" t="s">
        <v>204</v>
      </c>
      <c r="AJ95" s="26"/>
      <c r="AK95" s="27"/>
    </row>
    <row r="96" spans="1:37" s="28" customFormat="1" ht="15">
      <c r="A96" s="17">
        <f t="shared" si="7"/>
        <v>88</v>
      </c>
      <c r="B96" s="18" t="s">
        <v>44</v>
      </c>
      <c r="C96" s="17" t="s">
        <v>310</v>
      </c>
      <c r="D96" s="17">
        <v>3463</v>
      </c>
      <c r="E96" s="19">
        <v>45596</v>
      </c>
      <c r="F96" s="20">
        <v>45614</v>
      </c>
      <c r="G96" s="21">
        <v>2691724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2691724</v>
      </c>
      <c r="P96" s="18">
        <v>3463</v>
      </c>
      <c r="Q96" s="24">
        <f t="shared" si="10"/>
        <v>2691724</v>
      </c>
      <c r="R96" s="25">
        <f t="shared" si="11"/>
        <v>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2691724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v>2691724</v>
      </c>
      <c r="AF96" s="24">
        <v>0</v>
      </c>
      <c r="AG96" s="24">
        <f t="shared" si="13"/>
        <v>0</v>
      </c>
      <c r="AH96" s="24">
        <v>0</v>
      </c>
      <c r="AI96" s="24" t="s">
        <v>204</v>
      </c>
      <c r="AJ96" s="26"/>
      <c r="AK96" s="27"/>
    </row>
    <row r="97" spans="1:37" s="28" customFormat="1" ht="15">
      <c r="A97" s="17">
        <f t="shared" si="7"/>
        <v>89</v>
      </c>
      <c r="B97" s="18" t="s">
        <v>44</v>
      </c>
      <c r="C97" s="17" t="s">
        <v>309</v>
      </c>
      <c r="D97" s="17">
        <v>3539</v>
      </c>
      <c r="E97" s="19">
        <v>45602</v>
      </c>
      <c r="F97" s="20">
        <v>45614</v>
      </c>
      <c r="G97" s="21">
        <v>1345862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1345862</v>
      </c>
      <c r="P97" s="18">
        <v>3539</v>
      </c>
      <c r="Q97" s="24">
        <f t="shared" si="10"/>
        <v>1345862</v>
      </c>
      <c r="R97" s="25">
        <f t="shared" si="11"/>
        <v>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1345862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v>1345862</v>
      </c>
      <c r="AF97" s="24">
        <v>0</v>
      </c>
      <c r="AG97" s="24">
        <f t="shared" si="13"/>
        <v>0</v>
      </c>
      <c r="AH97" s="24">
        <v>0</v>
      </c>
      <c r="AI97" s="24" t="s">
        <v>204</v>
      </c>
      <c r="AJ97" s="26"/>
      <c r="AK97" s="27"/>
    </row>
    <row r="98" spans="1:37" s="28" customFormat="1" ht="15">
      <c r="A98" s="17">
        <f t="shared" si="7"/>
        <v>90</v>
      </c>
      <c r="B98" s="18" t="s">
        <v>44</v>
      </c>
      <c r="C98" s="17" t="s">
        <v>308</v>
      </c>
      <c r="D98" s="17">
        <v>3538</v>
      </c>
      <c r="E98" s="19">
        <v>45602</v>
      </c>
      <c r="F98" s="20">
        <v>45614</v>
      </c>
      <c r="G98" s="21">
        <v>2886240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2886240</v>
      </c>
      <c r="P98" s="18">
        <v>3538</v>
      </c>
      <c r="Q98" s="24">
        <f t="shared" si="10"/>
        <v>2886240</v>
      </c>
      <c r="R98" s="25">
        <f t="shared" si="11"/>
        <v>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2886240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v>2886240</v>
      </c>
      <c r="AF98" s="24">
        <v>0</v>
      </c>
      <c r="AG98" s="24">
        <f t="shared" si="13"/>
        <v>0</v>
      </c>
      <c r="AH98" s="24">
        <v>0</v>
      </c>
      <c r="AI98" s="24" t="s">
        <v>204</v>
      </c>
      <c r="AJ98" s="26"/>
      <c r="AK98" s="27"/>
    </row>
    <row r="99" spans="1:37" s="28" customFormat="1" ht="15">
      <c r="A99" s="17">
        <f t="shared" si="7"/>
        <v>91</v>
      </c>
      <c r="B99" s="18" t="s">
        <v>44</v>
      </c>
      <c r="C99" s="17" t="s">
        <v>307</v>
      </c>
      <c r="D99" s="17">
        <v>3540</v>
      </c>
      <c r="E99" s="19">
        <v>45602</v>
      </c>
      <c r="F99" s="20">
        <v>45614</v>
      </c>
      <c r="G99" s="21">
        <v>1825310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1825310</v>
      </c>
      <c r="P99" s="18">
        <v>3540</v>
      </c>
      <c r="Q99" s="24">
        <f t="shared" si="10"/>
        <v>1825310</v>
      </c>
      <c r="R99" s="25">
        <f t="shared" si="11"/>
        <v>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1825310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v>1825310</v>
      </c>
      <c r="AF99" s="24">
        <v>0</v>
      </c>
      <c r="AG99" s="24">
        <f t="shared" si="13"/>
        <v>0</v>
      </c>
      <c r="AH99" s="24">
        <v>0</v>
      </c>
      <c r="AI99" s="24" t="s">
        <v>204</v>
      </c>
      <c r="AJ99" s="26"/>
      <c r="AK99" s="27"/>
    </row>
    <row r="100" spans="1:37" s="28" customFormat="1" ht="15">
      <c r="A100" s="17">
        <f t="shared" si="7"/>
        <v>92</v>
      </c>
      <c r="B100" s="18" t="s">
        <v>44</v>
      </c>
      <c r="C100" s="17" t="s">
        <v>306</v>
      </c>
      <c r="D100" s="17">
        <v>3541</v>
      </c>
      <c r="E100" s="19">
        <v>45602</v>
      </c>
      <c r="F100" s="20">
        <v>45614</v>
      </c>
      <c r="G100" s="21">
        <v>817203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817203</v>
      </c>
      <c r="P100" s="18">
        <v>3541</v>
      </c>
      <c r="Q100" s="24">
        <f t="shared" si="10"/>
        <v>817203</v>
      </c>
      <c r="R100" s="25">
        <f t="shared" si="11"/>
        <v>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817203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v>817203</v>
      </c>
      <c r="AF100" s="24">
        <v>0</v>
      </c>
      <c r="AG100" s="24">
        <f t="shared" si="13"/>
        <v>0</v>
      </c>
      <c r="AH100" s="24">
        <v>0</v>
      </c>
      <c r="AI100" s="24" t="s">
        <v>204</v>
      </c>
      <c r="AJ100" s="26"/>
      <c r="AK100" s="27"/>
    </row>
    <row r="101" spans="1:37" s="28" customFormat="1" ht="15">
      <c r="A101" s="17">
        <f t="shared" si="7"/>
        <v>93</v>
      </c>
      <c r="B101" s="18" t="s">
        <v>44</v>
      </c>
      <c r="C101" s="17" t="s">
        <v>305</v>
      </c>
      <c r="D101" s="17">
        <v>3609</v>
      </c>
      <c r="E101" s="19">
        <v>45605</v>
      </c>
      <c r="F101" s="20">
        <v>45622</v>
      </c>
      <c r="G101" s="21">
        <v>456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456</v>
      </c>
      <c r="P101" s="18">
        <v>3609</v>
      </c>
      <c r="Q101" s="24">
        <f t="shared" si="10"/>
        <v>456</v>
      </c>
      <c r="R101" s="25">
        <f t="shared" si="11"/>
        <v>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456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v>456</v>
      </c>
      <c r="AF101" s="24">
        <v>0</v>
      </c>
      <c r="AG101" s="24">
        <f t="shared" si="13"/>
        <v>0</v>
      </c>
      <c r="AH101" s="24">
        <v>0</v>
      </c>
      <c r="AI101" s="24" t="s">
        <v>204</v>
      </c>
      <c r="AJ101" s="26"/>
      <c r="AK101" s="27"/>
    </row>
    <row r="102" spans="1:37" s="28" customFormat="1" ht="15">
      <c r="A102" s="17">
        <f t="shared" si="7"/>
        <v>94</v>
      </c>
      <c r="B102" s="18" t="s">
        <v>44</v>
      </c>
      <c r="C102" s="17" t="s">
        <v>304</v>
      </c>
      <c r="D102" s="17">
        <v>3611</v>
      </c>
      <c r="E102" s="19">
        <v>45605</v>
      </c>
      <c r="F102" s="20">
        <v>45622</v>
      </c>
      <c r="G102" s="21">
        <v>12015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12015</v>
      </c>
      <c r="P102" s="18">
        <v>3611</v>
      </c>
      <c r="Q102" s="24">
        <f t="shared" si="10"/>
        <v>12015</v>
      </c>
      <c r="R102" s="25">
        <f t="shared" si="11"/>
        <v>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12015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v>12015</v>
      </c>
      <c r="AF102" s="24">
        <v>0</v>
      </c>
      <c r="AG102" s="24">
        <f t="shared" si="13"/>
        <v>0</v>
      </c>
      <c r="AH102" s="24">
        <v>0</v>
      </c>
      <c r="AI102" s="24" t="s">
        <v>204</v>
      </c>
      <c r="AJ102" s="26"/>
      <c r="AK102" s="27"/>
    </row>
    <row r="103" spans="1:37" s="28" customFormat="1" ht="15">
      <c r="A103" s="17">
        <f t="shared" si="7"/>
        <v>95</v>
      </c>
      <c r="B103" s="18" t="s">
        <v>44</v>
      </c>
      <c r="C103" s="17" t="s">
        <v>303</v>
      </c>
      <c r="D103" s="17">
        <v>3612</v>
      </c>
      <c r="E103" s="19">
        <v>45605</v>
      </c>
      <c r="F103" s="20">
        <v>45622</v>
      </c>
      <c r="G103" s="21">
        <v>3003293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3003293</v>
      </c>
      <c r="P103" s="18">
        <v>3612</v>
      </c>
      <c r="Q103" s="24">
        <f t="shared" si="10"/>
        <v>3003293</v>
      </c>
      <c r="R103" s="25">
        <f t="shared" si="11"/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3003293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v>3003293</v>
      </c>
      <c r="AF103" s="24">
        <v>0</v>
      </c>
      <c r="AG103" s="24">
        <f t="shared" si="13"/>
        <v>0</v>
      </c>
      <c r="AH103" s="24">
        <v>0</v>
      </c>
      <c r="AI103" s="24" t="s">
        <v>204</v>
      </c>
      <c r="AJ103" s="26"/>
      <c r="AK103" s="27"/>
    </row>
    <row r="104" spans="1:37" s="28" customFormat="1" ht="15">
      <c r="A104" s="17">
        <f t="shared" si="7"/>
        <v>96</v>
      </c>
      <c r="B104" s="18" t="s">
        <v>44</v>
      </c>
      <c r="C104" s="17" t="s">
        <v>302</v>
      </c>
      <c r="D104" s="17">
        <v>3614</v>
      </c>
      <c r="E104" s="19">
        <v>45605</v>
      </c>
      <c r="F104" s="20">
        <v>45622</v>
      </c>
      <c r="G104" s="21">
        <v>2996538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2996538</v>
      </c>
      <c r="P104" s="18">
        <v>3614</v>
      </c>
      <c r="Q104" s="24">
        <f t="shared" si="10"/>
        <v>2996538</v>
      </c>
      <c r="R104" s="25">
        <f t="shared" si="11"/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2996538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v>2996538</v>
      </c>
      <c r="AF104" s="24">
        <v>0</v>
      </c>
      <c r="AG104" s="24">
        <f t="shared" si="13"/>
        <v>0</v>
      </c>
      <c r="AH104" s="24">
        <v>0</v>
      </c>
      <c r="AI104" s="24" t="s">
        <v>204</v>
      </c>
      <c r="AJ104" s="26"/>
      <c r="AK104" s="27"/>
    </row>
    <row r="105" spans="1:37" s="28" customFormat="1" ht="15">
      <c r="A105" s="17">
        <f t="shared" si="7"/>
        <v>97</v>
      </c>
      <c r="B105" s="18" t="s">
        <v>44</v>
      </c>
      <c r="C105" s="17" t="s">
        <v>301</v>
      </c>
      <c r="D105" s="17">
        <v>3616</v>
      </c>
      <c r="E105" s="19">
        <v>45608</v>
      </c>
      <c r="F105" s="20">
        <v>45622</v>
      </c>
      <c r="G105" s="21">
        <v>13597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13597</v>
      </c>
      <c r="P105" s="18">
        <v>3616</v>
      </c>
      <c r="Q105" s="24">
        <f t="shared" si="10"/>
        <v>13597</v>
      </c>
      <c r="R105" s="25">
        <f t="shared" si="11"/>
        <v>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13597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v>13597</v>
      </c>
      <c r="AF105" s="24">
        <v>0</v>
      </c>
      <c r="AG105" s="24">
        <f t="shared" si="13"/>
        <v>0</v>
      </c>
      <c r="AH105" s="24">
        <v>0</v>
      </c>
      <c r="AI105" s="24" t="s">
        <v>204</v>
      </c>
      <c r="AJ105" s="26"/>
      <c r="AK105" s="27"/>
    </row>
    <row r="106" spans="1:37" s="28" customFormat="1" ht="15">
      <c r="A106" s="17">
        <f t="shared" si="7"/>
        <v>98</v>
      </c>
      <c r="B106" s="18" t="s">
        <v>44</v>
      </c>
      <c r="C106" s="17" t="s">
        <v>300</v>
      </c>
      <c r="D106" s="17">
        <v>3617</v>
      </c>
      <c r="E106" s="19">
        <v>45608</v>
      </c>
      <c r="F106" s="20">
        <v>45622</v>
      </c>
      <c r="G106" s="21">
        <v>972304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972304</v>
      </c>
      <c r="P106" s="18">
        <v>3617</v>
      </c>
      <c r="Q106" s="24">
        <f t="shared" si="10"/>
        <v>972304</v>
      </c>
      <c r="R106" s="25">
        <f t="shared" si="11"/>
        <v>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972304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v>972304</v>
      </c>
      <c r="AF106" s="24">
        <v>0</v>
      </c>
      <c r="AG106" s="24">
        <f t="shared" si="13"/>
        <v>0</v>
      </c>
      <c r="AH106" s="24">
        <v>0</v>
      </c>
      <c r="AI106" s="24" t="s">
        <v>204</v>
      </c>
      <c r="AJ106" s="26"/>
      <c r="AK106" s="27"/>
    </row>
    <row r="107" spans="1:37" s="28" customFormat="1" ht="15">
      <c r="A107" s="17">
        <f t="shared" si="7"/>
        <v>99</v>
      </c>
      <c r="B107" s="18" t="s">
        <v>44</v>
      </c>
      <c r="C107" s="17" t="s">
        <v>299</v>
      </c>
      <c r="D107" s="17">
        <v>3618</v>
      </c>
      <c r="E107" s="19">
        <v>45608</v>
      </c>
      <c r="F107" s="20">
        <v>45622</v>
      </c>
      <c r="G107" s="21">
        <v>2984183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2984183</v>
      </c>
      <c r="P107" s="18">
        <v>3618</v>
      </c>
      <c r="Q107" s="24">
        <f t="shared" si="10"/>
        <v>2984183</v>
      </c>
      <c r="R107" s="25">
        <f t="shared" si="11"/>
        <v>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2984183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v>2984183</v>
      </c>
      <c r="AF107" s="24">
        <v>0</v>
      </c>
      <c r="AG107" s="24">
        <f t="shared" si="13"/>
        <v>0</v>
      </c>
      <c r="AH107" s="24">
        <v>0</v>
      </c>
      <c r="AI107" s="24" t="s">
        <v>204</v>
      </c>
      <c r="AJ107" s="26"/>
      <c r="AK107" s="27"/>
    </row>
    <row r="108" spans="1:37" s="28" customFormat="1" ht="15">
      <c r="A108" s="17">
        <f t="shared" si="7"/>
        <v>100</v>
      </c>
      <c r="B108" s="18" t="s">
        <v>44</v>
      </c>
      <c r="C108" s="17" t="s">
        <v>298</v>
      </c>
      <c r="D108" s="17">
        <v>3619</v>
      </c>
      <c r="E108" s="19">
        <v>45608</v>
      </c>
      <c r="F108" s="20">
        <v>45622</v>
      </c>
      <c r="G108" s="21">
        <v>16087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16087</v>
      </c>
      <c r="P108" s="18">
        <v>3619</v>
      </c>
      <c r="Q108" s="24">
        <f t="shared" si="10"/>
        <v>16087</v>
      </c>
      <c r="R108" s="25">
        <f t="shared" si="11"/>
        <v>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16087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v>16087</v>
      </c>
      <c r="AF108" s="24">
        <v>0</v>
      </c>
      <c r="AG108" s="24">
        <f t="shared" si="13"/>
        <v>0</v>
      </c>
      <c r="AH108" s="24">
        <v>0</v>
      </c>
      <c r="AI108" s="24" t="s">
        <v>204</v>
      </c>
      <c r="AJ108" s="26"/>
      <c r="AK108" s="27"/>
    </row>
    <row r="109" spans="1:37" s="28" customFormat="1" ht="15">
      <c r="A109" s="17">
        <f t="shared" si="7"/>
        <v>101</v>
      </c>
      <c r="B109" s="18" t="s">
        <v>44</v>
      </c>
      <c r="C109" s="17" t="s">
        <v>297</v>
      </c>
      <c r="D109" s="17">
        <v>3621</v>
      </c>
      <c r="E109" s="19">
        <v>45608</v>
      </c>
      <c r="F109" s="20">
        <v>45622</v>
      </c>
      <c r="G109" s="21">
        <v>1106640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1106640</v>
      </c>
      <c r="P109" s="18">
        <v>3621</v>
      </c>
      <c r="Q109" s="24">
        <f t="shared" si="10"/>
        <v>1106640</v>
      </c>
      <c r="R109" s="25">
        <f t="shared" si="11"/>
        <v>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1106640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v>1106640</v>
      </c>
      <c r="AF109" s="24">
        <v>0</v>
      </c>
      <c r="AG109" s="24">
        <f t="shared" si="13"/>
        <v>0</v>
      </c>
      <c r="AH109" s="24">
        <v>0</v>
      </c>
      <c r="AI109" s="24" t="s">
        <v>204</v>
      </c>
      <c r="AJ109" s="26"/>
      <c r="AK109" s="27"/>
    </row>
    <row r="110" spans="1:37" s="28" customFormat="1" ht="15">
      <c r="A110" s="17">
        <f t="shared" si="7"/>
        <v>102</v>
      </c>
      <c r="B110" s="18" t="s">
        <v>44</v>
      </c>
      <c r="C110" s="17" t="s">
        <v>296</v>
      </c>
      <c r="D110" s="17">
        <v>3622</v>
      </c>
      <c r="E110" s="19">
        <v>45608</v>
      </c>
      <c r="F110" s="20">
        <v>45622</v>
      </c>
      <c r="G110" s="21">
        <v>11120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11120</v>
      </c>
      <c r="P110" s="18">
        <v>3622</v>
      </c>
      <c r="Q110" s="24">
        <f t="shared" si="10"/>
        <v>11120</v>
      </c>
      <c r="R110" s="25">
        <f t="shared" si="11"/>
        <v>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11120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v>11120</v>
      </c>
      <c r="AF110" s="24">
        <v>0</v>
      </c>
      <c r="AG110" s="24">
        <f t="shared" si="13"/>
        <v>0</v>
      </c>
      <c r="AH110" s="24">
        <v>0</v>
      </c>
      <c r="AI110" s="24" t="s">
        <v>204</v>
      </c>
      <c r="AJ110" s="26"/>
      <c r="AK110" s="27"/>
    </row>
    <row r="111" spans="1:37" s="28" customFormat="1" ht="15">
      <c r="A111" s="17">
        <f t="shared" si="7"/>
        <v>103</v>
      </c>
      <c r="B111" s="18" t="s">
        <v>44</v>
      </c>
      <c r="C111" s="17" t="s">
        <v>295</v>
      </c>
      <c r="D111" s="17">
        <v>3623</v>
      </c>
      <c r="E111" s="19">
        <v>45608</v>
      </c>
      <c r="F111" s="20">
        <v>45622</v>
      </c>
      <c r="G111" s="21">
        <v>3024685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3024685</v>
      </c>
      <c r="P111" s="18">
        <v>3623</v>
      </c>
      <c r="Q111" s="24">
        <f t="shared" si="10"/>
        <v>3024685</v>
      </c>
      <c r="R111" s="25">
        <f t="shared" si="11"/>
        <v>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3024685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v>3024685</v>
      </c>
      <c r="AF111" s="24">
        <v>0</v>
      </c>
      <c r="AG111" s="24">
        <f t="shared" si="13"/>
        <v>0</v>
      </c>
      <c r="AH111" s="24">
        <v>0</v>
      </c>
      <c r="AI111" s="24" t="s">
        <v>204</v>
      </c>
      <c r="AJ111" s="26"/>
      <c r="AK111" s="27"/>
    </row>
    <row r="112" spans="1:37" s="28" customFormat="1" ht="15">
      <c r="A112" s="17">
        <f t="shared" si="7"/>
        <v>104</v>
      </c>
      <c r="B112" s="18" t="s">
        <v>44</v>
      </c>
      <c r="C112" s="17" t="s">
        <v>294</v>
      </c>
      <c r="D112" s="17">
        <v>3624</v>
      </c>
      <c r="E112" s="19">
        <v>45608</v>
      </c>
      <c r="F112" s="20">
        <v>45622</v>
      </c>
      <c r="G112" s="21">
        <v>296649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296649</v>
      </c>
      <c r="P112" s="18">
        <v>3624</v>
      </c>
      <c r="Q112" s="24">
        <f t="shared" si="10"/>
        <v>296649</v>
      </c>
      <c r="R112" s="25">
        <f t="shared" si="11"/>
        <v>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296649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v>296649</v>
      </c>
      <c r="AF112" s="24">
        <v>0</v>
      </c>
      <c r="AG112" s="24">
        <f t="shared" si="13"/>
        <v>0</v>
      </c>
      <c r="AH112" s="24">
        <v>0</v>
      </c>
      <c r="AI112" s="24" t="s">
        <v>204</v>
      </c>
      <c r="AJ112" s="26"/>
      <c r="AK112" s="27"/>
    </row>
    <row r="113" spans="1:37" s="28" customFormat="1" ht="15">
      <c r="A113" s="17">
        <f t="shared" si="7"/>
        <v>105</v>
      </c>
      <c r="B113" s="18" t="s">
        <v>44</v>
      </c>
      <c r="C113" s="17" t="s">
        <v>293</v>
      </c>
      <c r="D113" s="17">
        <v>3625</v>
      </c>
      <c r="E113" s="19">
        <v>45608</v>
      </c>
      <c r="F113" s="20">
        <v>45622</v>
      </c>
      <c r="G113" s="21">
        <v>1426939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1426939</v>
      </c>
      <c r="P113" s="18">
        <v>3625</v>
      </c>
      <c r="Q113" s="24">
        <f t="shared" si="10"/>
        <v>1426939</v>
      </c>
      <c r="R113" s="25">
        <f t="shared" si="11"/>
        <v>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1426939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v>1426939</v>
      </c>
      <c r="AF113" s="24">
        <v>0</v>
      </c>
      <c r="AG113" s="24">
        <f t="shared" si="13"/>
        <v>0</v>
      </c>
      <c r="AH113" s="24">
        <v>0</v>
      </c>
      <c r="AI113" s="24" t="s">
        <v>204</v>
      </c>
      <c r="AJ113" s="26"/>
      <c r="AK113" s="27"/>
    </row>
    <row r="114" spans="1:37" s="28" customFormat="1" ht="15">
      <c r="A114" s="17">
        <f t="shared" si="7"/>
        <v>106</v>
      </c>
      <c r="B114" s="18" t="s">
        <v>44</v>
      </c>
      <c r="C114" s="17" t="s">
        <v>292</v>
      </c>
      <c r="D114" s="17">
        <v>3626</v>
      </c>
      <c r="E114" s="19">
        <v>45608</v>
      </c>
      <c r="F114" s="20">
        <v>45622</v>
      </c>
      <c r="G114" s="21">
        <v>2789097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2789097</v>
      </c>
      <c r="P114" s="18">
        <v>3626</v>
      </c>
      <c r="Q114" s="24">
        <f t="shared" si="10"/>
        <v>2789097</v>
      </c>
      <c r="R114" s="25">
        <f t="shared" si="11"/>
        <v>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2789097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v>2789097</v>
      </c>
      <c r="AF114" s="24">
        <v>0</v>
      </c>
      <c r="AG114" s="24">
        <f t="shared" si="13"/>
        <v>0</v>
      </c>
      <c r="AH114" s="24">
        <v>0</v>
      </c>
      <c r="AI114" s="24" t="s">
        <v>204</v>
      </c>
      <c r="AJ114" s="26"/>
      <c r="AK114" s="27"/>
    </row>
    <row r="115" spans="1:37" s="28" customFormat="1" ht="15">
      <c r="A115" s="17">
        <f t="shared" si="7"/>
        <v>107</v>
      </c>
      <c r="B115" s="18" t="s">
        <v>44</v>
      </c>
      <c r="C115" s="17" t="s">
        <v>291</v>
      </c>
      <c r="D115" s="17">
        <v>3628</v>
      </c>
      <c r="E115" s="19">
        <v>45608</v>
      </c>
      <c r="F115" s="20">
        <v>45622</v>
      </c>
      <c r="G115" s="21">
        <v>1415838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1415838</v>
      </c>
      <c r="P115" s="18">
        <v>3628</v>
      </c>
      <c r="Q115" s="24">
        <f t="shared" si="10"/>
        <v>1415838</v>
      </c>
      <c r="R115" s="25">
        <f t="shared" si="11"/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1415838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v>1415838</v>
      </c>
      <c r="AF115" s="24">
        <v>0</v>
      </c>
      <c r="AG115" s="24">
        <f t="shared" si="13"/>
        <v>0</v>
      </c>
      <c r="AH115" s="24">
        <v>0</v>
      </c>
      <c r="AI115" s="24" t="s">
        <v>204</v>
      </c>
      <c r="AJ115" s="26"/>
      <c r="AK115" s="27"/>
    </row>
    <row r="116" spans="1:37" s="28" customFormat="1" ht="15">
      <c r="A116" s="17">
        <f t="shared" si="7"/>
        <v>108</v>
      </c>
      <c r="B116" s="18" t="s">
        <v>44</v>
      </c>
      <c r="C116" s="17" t="s">
        <v>290</v>
      </c>
      <c r="D116" s="17">
        <v>3629</v>
      </c>
      <c r="E116" s="19">
        <v>45608</v>
      </c>
      <c r="F116" s="20">
        <v>45622</v>
      </c>
      <c r="G116" s="21">
        <v>1422867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1422867</v>
      </c>
      <c r="P116" s="18">
        <v>3629</v>
      </c>
      <c r="Q116" s="24">
        <f t="shared" si="10"/>
        <v>1422867</v>
      </c>
      <c r="R116" s="25">
        <f t="shared" si="11"/>
        <v>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1422867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v>1422867</v>
      </c>
      <c r="AF116" s="24">
        <v>0</v>
      </c>
      <c r="AG116" s="24">
        <f t="shared" si="13"/>
        <v>0</v>
      </c>
      <c r="AH116" s="24">
        <v>0</v>
      </c>
      <c r="AI116" s="24" t="s">
        <v>204</v>
      </c>
      <c r="AJ116" s="26"/>
      <c r="AK116" s="27"/>
    </row>
    <row r="117" spans="1:37" s="28" customFormat="1" ht="15">
      <c r="A117" s="17">
        <f t="shared" si="7"/>
        <v>109</v>
      </c>
      <c r="B117" s="18" t="s">
        <v>44</v>
      </c>
      <c r="C117" s="17" t="s">
        <v>289</v>
      </c>
      <c r="D117" s="17">
        <v>3630</v>
      </c>
      <c r="E117" s="19">
        <v>45608</v>
      </c>
      <c r="F117" s="20">
        <v>45622</v>
      </c>
      <c r="G117" s="21">
        <v>2475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2475</v>
      </c>
      <c r="P117" s="18">
        <v>3630</v>
      </c>
      <c r="Q117" s="24">
        <f t="shared" si="10"/>
        <v>2475</v>
      </c>
      <c r="R117" s="25">
        <f t="shared" si="11"/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2475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v>2475</v>
      </c>
      <c r="AF117" s="24">
        <v>0</v>
      </c>
      <c r="AG117" s="24">
        <f t="shared" si="13"/>
        <v>0</v>
      </c>
      <c r="AH117" s="24">
        <v>0</v>
      </c>
      <c r="AI117" s="24" t="s">
        <v>204</v>
      </c>
      <c r="AJ117" s="26"/>
      <c r="AK117" s="27"/>
    </row>
    <row r="118" spans="1:37" s="28" customFormat="1" ht="15">
      <c r="A118" s="17">
        <f t="shared" si="7"/>
        <v>110</v>
      </c>
      <c r="B118" s="18" t="s">
        <v>44</v>
      </c>
      <c r="C118" s="17" t="s">
        <v>288</v>
      </c>
      <c r="D118" s="17">
        <v>3631</v>
      </c>
      <c r="E118" s="19">
        <v>45608</v>
      </c>
      <c r="F118" s="20">
        <v>45622</v>
      </c>
      <c r="G118" s="21">
        <v>24861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24861</v>
      </c>
      <c r="P118" s="18">
        <v>3631</v>
      </c>
      <c r="Q118" s="24">
        <f t="shared" si="10"/>
        <v>24861</v>
      </c>
      <c r="R118" s="25">
        <f t="shared" si="11"/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24861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v>24861</v>
      </c>
      <c r="AF118" s="24">
        <v>0</v>
      </c>
      <c r="AG118" s="24">
        <f t="shared" si="13"/>
        <v>0</v>
      </c>
      <c r="AH118" s="24">
        <v>0</v>
      </c>
      <c r="AI118" s="24" t="s">
        <v>204</v>
      </c>
      <c r="AJ118" s="26"/>
      <c r="AK118" s="27"/>
    </row>
    <row r="119" spans="1:37" s="28" customFormat="1" ht="15">
      <c r="A119" s="17">
        <f t="shared" si="7"/>
        <v>111</v>
      </c>
      <c r="B119" s="18" t="s">
        <v>44</v>
      </c>
      <c r="C119" s="17" t="s">
        <v>287</v>
      </c>
      <c r="D119" s="17">
        <v>3632</v>
      </c>
      <c r="E119" s="19">
        <v>45608</v>
      </c>
      <c r="F119" s="20">
        <v>45622</v>
      </c>
      <c r="G119" s="21">
        <v>1440317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1440317</v>
      </c>
      <c r="P119" s="18">
        <v>3632</v>
      </c>
      <c r="Q119" s="24">
        <f t="shared" si="10"/>
        <v>1440317</v>
      </c>
      <c r="R119" s="25">
        <f t="shared" si="11"/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1440317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v>1440317</v>
      </c>
      <c r="AF119" s="24">
        <v>0</v>
      </c>
      <c r="AG119" s="24">
        <f t="shared" si="13"/>
        <v>0</v>
      </c>
      <c r="AH119" s="24">
        <v>0</v>
      </c>
      <c r="AI119" s="24" t="s">
        <v>204</v>
      </c>
      <c r="AJ119" s="26"/>
      <c r="AK119" s="27"/>
    </row>
    <row r="120" spans="1:37" s="28" customFormat="1" ht="15">
      <c r="A120" s="17">
        <f t="shared" si="7"/>
        <v>112</v>
      </c>
      <c r="B120" s="18" t="s">
        <v>44</v>
      </c>
      <c r="C120" s="17" t="s">
        <v>286</v>
      </c>
      <c r="D120" s="17">
        <v>3637</v>
      </c>
      <c r="E120" s="19">
        <v>45608</v>
      </c>
      <c r="F120" s="20">
        <v>45622</v>
      </c>
      <c r="G120" s="21">
        <v>28985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28985</v>
      </c>
      <c r="P120" s="18">
        <v>3637</v>
      </c>
      <c r="Q120" s="24">
        <f t="shared" si="10"/>
        <v>28985</v>
      </c>
      <c r="R120" s="25">
        <f t="shared" si="11"/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28985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v>28985</v>
      </c>
      <c r="AF120" s="24">
        <v>0</v>
      </c>
      <c r="AG120" s="24">
        <f t="shared" si="13"/>
        <v>0</v>
      </c>
      <c r="AH120" s="24">
        <v>0</v>
      </c>
      <c r="AI120" s="24" t="s">
        <v>204</v>
      </c>
      <c r="AJ120" s="26"/>
      <c r="AK120" s="27"/>
    </row>
    <row r="121" spans="1:37" s="28" customFormat="1" ht="15">
      <c r="A121" s="17">
        <f t="shared" si="7"/>
        <v>113</v>
      </c>
      <c r="B121" s="18" t="s">
        <v>44</v>
      </c>
      <c r="C121" s="17" t="s">
        <v>285</v>
      </c>
      <c r="D121" s="17">
        <v>3638</v>
      </c>
      <c r="E121" s="19">
        <v>45608</v>
      </c>
      <c r="F121" s="20">
        <v>45622</v>
      </c>
      <c r="G121" s="21">
        <v>1472309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1472309</v>
      </c>
      <c r="P121" s="18">
        <v>3638</v>
      </c>
      <c r="Q121" s="24">
        <f t="shared" si="10"/>
        <v>1472309</v>
      </c>
      <c r="R121" s="25">
        <f t="shared" si="11"/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1472309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v>1472309</v>
      </c>
      <c r="AF121" s="24">
        <v>0</v>
      </c>
      <c r="AG121" s="24">
        <f t="shared" si="13"/>
        <v>0</v>
      </c>
      <c r="AH121" s="24">
        <v>0</v>
      </c>
      <c r="AI121" s="24" t="s">
        <v>204</v>
      </c>
      <c r="AJ121" s="26"/>
      <c r="AK121" s="27"/>
    </row>
    <row r="122" spans="1:37" s="28" customFormat="1" ht="15">
      <c r="A122" s="17">
        <f t="shared" si="7"/>
        <v>114</v>
      </c>
      <c r="B122" s="18" t="s">
        <v>44</v>
      </c>
      <c r="C122" s="17" t="s">
        <v>284</v>
      </c>
      <c r="D122" s="17">
        <v>3646</v>
      </c>
      <c r="E122" s="19">
        <v>45608</v>
      </c>
      <c r="F122" s="20">
        <v>45622</v>
      </c>
      <c r="G122" s="21">
        <v>2114926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2114926</v>
      </c>
      <c r="P122" s="18">
        <v>3646</v>
      </c>
      <c r="Q122" s="24">
        <f t="shared" si="10"/>
        <v>2114926</v>
      </c>
      <c r="R122" s="25">
        <f t="shared" si="11"/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2114926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v>2114926</v>
      </c>
      <c r="AF122" s="24">
        <v>0</v>
      </c>
      <c r="AG122" s="24">
        <f t="shared" si="13"/>
        <v>0</v>
      </c>
      <c r="AH122" s="24">
        <v>0</v>
      </c>
      <c r="AI122" s="24" t="s">
        <v>204</v>
      </c>
      <c r="AJ122" s="26"/>
      <c r="AK122" s="27"/>
    </row>
    <row r="123" spans="1:37" s="28" customFormat="1" ht="15">
      <c r="A123" s="17">
        <f t="shared" si="7"/>
        <v>115</v>
      </c>
      <c r="B123" s="18" t="s">
        <v>44</v>
      </c>
      <c r="C123" s="17" t="s">
        <v>283</v>
      </c>
      <c r="D123" s="17">
        <v>3652</v>
      </c>
      <c r="E123" s="19">
        <v>45609</v>
      </c>
      <c r="F123" s="20">
        <v>45621</v>
      </c>
      <c r="G123" s="21">
        <v>1666242</v>
      </c>
      <c r="H123" s="22">
        <v>0</v>
      </c>
      <c r="I123" s="22">
        <v>0</v>
      </c>
      <c r="J123" s="22">
        <v>1600673</v>
      </c>
      <c r="K123" s="23">
        <v>32667</v>
      </c>
      <c r="L123" s="22">
        <v>0</v>
      </c>
      <c r="M123" s="22">
        <v>0</v>
      </c>
      <c r="N123" s="22">
        <f t="shared" si="8"/>
        <v>1633340</v>
      </c>
      <c r="O123" s="22">
        <f t="shared" si="9"/>
        <v>32902</v>
      </c>
      <c r="P123" s="18">
        <v>3652</v>
      </c>
      <c r="Q123" s="24">
        <f t="shared" si="10"/>
        <v>1666242</v>
      </c>
      <c r="R123" s="25">
        <f t="shared" si="11"/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32902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v>32902</v>
      </c>
      <c r="AF123" s="24">
        <v>0</v>
      </c>
      <c r="AG123" s="24">
        <f t="shared" si="13"/>
        <v>0</v>
      </c>
      <c r="AH123" s="24">
        <v>0</v>
      </c>
      <c r="AI123" s="24" t="s">
        <v>227</v>
      </c>
      <c r="AJ123" s="26"/>
      <c r="AK123" s="27"/>
    </row>
    <row r="124" spans="1:37" s="28" customFormat="1" ht="15">
      <c r="A124" s="17">
        <f t="shared" si="7"/>
        <v>116</v>
      </c>
      <c r="B124" s="18" t="s">
        <v>44</v>
      </c>
      <c r="C124" s="17" t="s">
        <v>282</v>
      </c>
      <c r="D124" s="17">
        <v>3653</v>
      </c>
      <c r="E124" s="19">
        <v>45609</v>
      </c>
      <c r="F124" s="20">
        <v>45622</v>
      </c>
      <c r="G124" s="21">
        <v>1413155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1413155</v>
      </c>
      <c r="P124" s="18">
        <v>3653</v>
      </c>
      <c r="Q124" s="24">
        <f t="shared" si="10"/>
        <v>1413155</v>
      </c>
      <c r="R124" s="25">
        <f t="shared" si="11"/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1413155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v>1413155</v>
      </c>
      <c r="AF124" s="24">
        <v>0</v>
      </c>
      <c r="AG124" s="24">
        <f t="shared" si="13"/>
        <v>0</v>
      </c>
      <c r="AH124" s="24">
        <v>0</v>
      </c>
      <c r="AI124" s="24" t="s">
        <v>204</v>
      </c>
      <c r="AJ124" s="26"/>
      <c r="AK124" s="27"/>
    </row>
    <row r="125" spans="1:37" s="28" customFormat="1" ht="15">
      <c r="A125" s="17">
        <f t="shared" si="7"/>
        <v>117</v>
      </c>
      <c r="B125" s="18" t="s">
        <v>44</v>
      </c>
      <c r="C125" s="17" t="s">
        <v>281</v>
      </c>
      <c r="D125" s="17">
        <v>3655</v>
      </c>
      <c r="E125" s="19">
        <v>45609</v>
      </c>
      <c r="F125" s="20">
        <v>45622</v>
      </c>
      <c r="G125" s="21">
        <v>1545296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1545296</v>
      </c>
      <c r="P125" s="18">
        <v>3655</v>
      </c>
      <c r="Q125" s="24">
        <f t="shared" si="10"/>
        <v>1545296</v>
      </c>
      <c r="R125" s="25">
        <f t="shared" si="11"/>
        <v>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1545296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v>1545296</v>
      </c>
      <c r="AF125" s="24">
        <v>0</v>
      </c>
      <c r="AG125" s="24">
        <f t="shared" si="13"/>
        <v>0</v>
      </c>
      <c r="AH125" s="24">
        <v>0</v>
      </c>
      <c r="AI125" s="24" t="s">
        <v>204</v>
      </c>
      <c r="AJ125" s="26"/>
      <c r="AK125" s="27"/>
    </row>
    <row r="126" spans="1:37" s="28" customFormat="1" ht="15">
      <c r="A126" s="17">
        <f t="shared" si="7"/>
        <v>118</v>
      </c>
      <c r="B126" s="18" t="s">
        <v>44</v>
      </c>
      <c r="C126" s="17" t="s">
        <v>280</v>
      </c>
      <c r="D126" s="17">
        <v>3656</v>
      </c>
      <c r="E126" s="19">
        <v>45609</v>
      </c>
      <c r="F126" s="20">
        <v>45622</v>
      </c>
      <c r="G126" s="21">
        <v>310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310</v>
      </c>
      <c r="P126" s="18">
        <v>3656</v>
      </c>
      <c r="Q126" s="24">
        <f t="shared" si="10"/>
        <v>310</v>
      </c>
      <c r="R126" s="25">
        <f t="shared" si="11"/>
        <v>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310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v>310</v>
      </c>
      <c r="AF126" s="24">
        <v>0</v>
      </c>
      <c r="AG126" s="24">
        <f t="shared" si="13"/>
        <v>0</v>
      </c>
      <c r="AH126" s="24">
        <v>0</v>
      </c>
      <c r="AI126" s="24" t="s">
        <v>204</v>
      </c>
      <c r="AJ126" s="26"/>
      <c r="AK126" s="27"/>
    </row>
    <row r="127" spans="1:37" s="28" customFormat="1" ht="15">
      <c r="A127" s="17">
        <f t="shared" si="7"/>
        <v>119</v>
      </c>
      <c r="B127" s="18" t="s">
        <v>44</v>
      </c>
      <c r="C127" s="17" t="s">
        <v>279</v>
      </c>
      <c r="D127" s="17">
        <v>3658</v>
      </c>
      <c r="E127" s="19">
        <v>45609</v>
      </c>
      <c r="F127" s="20">
        <v>45622</v>
      </c>
      <c r="G127" s="21">
        <v>1468014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1468014</v>
      </c>
      <c r="P127" s="18">
        <v>3658</v>
      </c>
      <c r="Q127" s="24">
        <f t="shared" si="10"/>
        <v>1468014</v>
      </c>
      <c r="R127" s="25">
        <f t="shared" si="11"/>
        <v>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1468014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v>1468014</v>
      </c>
      <c r="AF127" s="24">
        <v>0</v>
      </c>
      <c r="AG127" s="24">
        <f t="shared" si="13"/>
        <v>0</v>
      </c>
      <c r="AH127" s="24">
        <v>0</v>
      </c>
      <c r="AI127" s="24" t="s">
        <v>204</v>
      </c>
      <c r="AJ127" s="26"/>
      <c r="AK127" s="27"/>
    </row>
    <row r="128" spans="1:37" s="28" customFormat="1" ht="15">
      <c r="A128" s="17">
        <f t="shared" si="7"/>
        <v>120</v>
      </c>
      <c r="B128" s="18" t="s">
        <v>44</v>
      </c>
      <c r="C128" s="17" t="s">
        <v>278</v>
      </c>
      <c r="D128" s="17">
        <v>3660</v>
      </c>
      <c r="E128" s="19">
        <v>45609</v>
      </c>
      <c r="F128" s="20">
        <v>45622</v>
      </c>
      <c r="G128" s="21">
        <v>1441995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1441995</v>
      </c>
      <c r="P128" s="18">
        <v>3660</v>
      </c>
      <c r="Q128" s="24">
        <f t="shared" si="10"/>
        <v>1441995</v>
      </c>
      <c r="R128" s="25">
        <f t="shared" si="11"/>
        <v>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1441995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v>1441995</v>
      </c>
      <c r="AF128" s="24">
        <v>0</v>
      </c>
      <c r="AG128" s="24">
        <f t="shared" si="13"/>
        <v>0</v>
      </c>
      <c r="AH128" s="24">
        <v>0</v>
      </c>
      <c r="AI128" s="24" t="s">
        <v>204</v>
      </c>
      <c r="AJ128" s="26"/>
      <c r="AK128" s="27"/>
    </row>
    <row r="129" spans="1:37" s="28" customFormat="1" ht="15">
      <c r="A129" s="17">
        <f t="shared" si="7"/>
        <v>121</v>
      </c>
      <c r="B129" s="18" t="s">
        <v>44</v>
      </c>
      <c r="C129" s="17" t="s">
        <v>277</v>
      </c>
      <c r="D129" s="17">
        <v>3661</v>
      </c>
      <c r="E129" s="19">
        <v>45609</v>
      </c>
      <c r="F129" s="20">
        <v>45622</v>
      </c>
      <c r="G129" s="21">
        <v>7033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7033</v>
      </c>
      <c r="P129" s="18">
        <v>3661</v>
      </c>
      <c r="Q129" s="24">
        <f t="shared" si="10"/>
        <v>7033</v>
      </c>
      <c r="R129" s="25">
        <f t="shared" si="11"/>
        <v>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7033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v>7033</v>
      </c>
      <c r="AF129" s="24">
        <v>0</v>
      </c>
      <c r="AG129" s="24">
        <f t="shared" si="13"/>
        <v>0</v>
      </c>
      <c r="AH129" s="24">
        <v>0</v>
      </c>
      <c r="AI129" s="24" t="s">
        <v>204</v>
      </c>
      <c r="AJ129" s="26"/>
      <c r="AK129" s="27"/>
    </row>
    <row r="130" spans="1:37" s="28" customFormat="1" ht="15">
      <c r="A130" s="17">
        <f t="shared" si="7"/>
        <v>122</v>
      </c>
      <c r="B130" s="18" t="s">
        <v>44</v>
      </c>
      <c r="C130" s="17" t="s">
        <v>276</v>
      </c>
      <c r="D130" s="17">
        <v>3662</v>
      </c>
      <c r="E130" s="19">
        <v>45609</v>
      </c>
      <c r="F130" s="20">
        <v>45622</v>
      </c>
      <c r="G130" s="21">
        <v>1353887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1353887</v>
      </c>
      <c r="P130" s="18">
        <v>3662</v>
      </c>
      <c r="Q130" s="24">
        <f t="shared" si="10"/>
        <v>1353887</v>
      </c>
      <c r="R130" s="25">
        <f t="shared" si="11"/>
        <v>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1353887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v>1353887</v>
      </c>
      <c r="AF130" s="24">
        <v>0</v>
      </c>
      <c r="AG130" s="24">
        <f t="shared" si="13"/>
        <v>0</v>
      </c>
      <c r="AH130" s="24">
        <v>0</v>
      </c>
      <c r="AI130" s="24" t="s">
        <v>204</v>
      </c>
      <c r="AJ130" s="26"/>
      <c r="AK130" s="27"/>
    </row>
    <row r="131" spans="1:37" s="28" customFormat="1" ht="15">
      <c r="A131" s="17">
        <f t="shared" si="7"/>
        <v>123</v>
      </c>
      <c r="B131" s="18" t="s">
        <v>44</v>
      </c>
      <c r="C131" s="17" t="s">
        <v>275</v>
      </c>
      <c r="D131" s="17">
        <v>3664</v>
      </c>
      <c r="E131" s="19">
        <v>45609</v>
      </c>
      <c r="F131" s="20">
        <v>45622</v>
      </c>
      <c r="G131" s="21">
        <v>35187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35187</v>
      </c>
      <c r="P131" s="18">
        <v>3664</v>
      </c>
      <c r="Q131" s="24">
        <f t="shared" si="10"/>
        <v>35187</v>
      </c>
      <c r="R131" s="25">
        <f t="shared" si="11"/>
        <v>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35187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v>35187</v>
      </c>
      <c r="AF131" s="24">
        <v>0</v>
      </c>
      <c r="AG131" s="24">
        <f t="shared" si="13"/>
        <v>0</v>
      </c>
      <c r="AH131" s="24">
        <v>0</v>
      </c>
      <c r="AI131" s="24" t="s">
        <v>204</v>
      </c>
      <c r="AJ131" s="26"/>
      <c r="AK131" s="27"/>
    </row>
    <row r="132" spans="1:37" s="28" customFormat="1" ht="15">
      <c r="A132" s="17">
        <f t="shared" si="7"/>
        <v>124</v>
      </c>
      <c r="B132" s="18" t="s">
        <v>44</v>
      </c>
      <c r="C132" s="17" t="s">
        <v>274</v>
      </c>
      <c r="D132" s="17">
        <v>3666</v>
      </c>
      <c r="E132" s="19">
        <v>45609</v>
      </c>
      <c r="F132" s="20">
        <v>45622</v>
      </c>
      <c r="G132" s="21">
        <v>1444097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1444097</v>
      </c>
      <c r="P132" s="18">
        <v>3666</v>
      </c>
      <c r="Q132" s="24">
        <f t="shared" si="10"/>
        <v>1444097</v>
      </c>
      <c r="R132" s="25">
        <f t="shared" si="11"/>
        <v>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1444097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v>1444097</v>
      </c>
      <c r="AF132" s="24">
        <v>0</v>
      </c>
      <c r="AG132" s="24">
        <f t="shared" si="13"/>
        <v>0</v>
      </c>
      <c r="AH132" s="24">
        <v>0</v>
      </c>
      <c r="AI132" s="24" t="s">
        <v>204</v>
      </c>
      <c r="AJ132" s="26"/>
      <c r="AK132" s="27"/>
    </row>
    <row r="133" spans="1:37" s="28" customFormat="1" ht="15">
      <c r="A133" s="17">
        <f t="shared" si="7"/>
        <v>125</v>
      </c>
      <c r="B133" s="18" t="s">
        <v>44</v>
      </c>
      <c r="C133" s="17" t="s">
        <v>273</v>
      </c>
      <c r="D133" s="17">
        <v>3667</v>
      </c>
      <c r="E133" s="19">
        <v>45609</v>
      </c>
      <c r="F133" s="20">
        <v>45621</v>
      </c>
      <c r="G133" s="21">
        <v>1191088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1191088</v>
      </c>
      <c r="P133" s="18">
        <v>3667</v>
      </c>
      <c r="Q133" s="24">
        <f t="shared" si="10"/>
        <v>1191088</v>
      </c>
      <c r="R133" s="25">
        <f t="shared" si="11"/>
        <v>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1191088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v>1191088</v>
      </c>
      <c r="AF133" s="24">
        <v>0</v>
      </c>
      <c r="AG133" s="24">
        <f t="shared" si="13"/>
        <v>0</v>
      </c>
      <c r="AH133" s="24">
        <v>0</v>
      </c>
      <c r="AI133" s="24" t="s">
        <v>204</v>
      </c>
      <c r="AJ133" s="26"/>
      <c r="AK133" s="27"/>
    </row>
    <row r="134" spans="1:37" s="28" customFormat="1" ht="15">
      <c r="A134" s="17">
        <f t="shared" si="7"/>
        <v>126</v>
      </c>
      <c r="B134" s="18" t="s">
        <v>44</v>
      </c>
      <c r="C134" s="17" t="s">
        <v>272</v>
      </c>
      <c r="D134" s="17">
        <v>3669</v>
      </c>
      <c r="E134" s="19">
        <v>45609</v>
      </c>
      <c r="F134" s="20">
        <v>45622</v>
      </c>
      <c r="G134" s="21">
        <v>78855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78855</v>
      </c>
      <c r="P134" s="18">
        <v>3669</v>
      </c>
      <c r="Q134" s="24">
        <f t="shared" si="10"/>
        <v>78855</v>
      </c>
      <c r="R134" s="25">
        <f t="shared" si="11"/>
        <v>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78855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v>78855</v>
      </c>
      <c r="AF134" s="24">
        <v>0</v>
      </c>
      <c r="AG134" s="24">
        <f t="shared" si="13"/>
        <v>0</v>
      </c>
      <c r="AH134" s="24">
        <v>0</v>
      </c>
      <c r="AI134" s="24" t="s">
        <v>204</v>
      </c>
      <c r="AJ134" s="26"/>
      <c r="AK134" s="27"/>
    </row>
    <row r="135" spans="1:37" s="28" customFormat="1" ht="15">
      <c r="A135" s="17">
        <f t="shared" si="7"/>
        <v>127</v>
      </c>
      <c r="B135" s="18" t="s">
        <v>44</v>
      </c>
      <c r="C135" s="17" t="s">
        <v>271</v>
      </c>
      <c r="D135" s="17">
        <v>3670</v>
      </c>
      <c r="E135" s="19">
        <v>45609</v>
      </c>
      <c r="F135" s="20">
        <v>45622</v>
      </c>
      <c r="G135" s="21">
        <v>1186901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1186901</v>
      </c>
      <c r="P135" s="18">
        <v>3670</v>
      </c>
      <c r="Q135" s="24">
        <f t="shared" si="10"/>
        <v>1186901</v>
      </c>
      <c r="R135" s="25">
        <f t="shared" si="11"/>
        <v>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1186901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v>1186901</v>
      </c>
      <c r="AF135" s="24">
        <v>0</v>
      </c>
      <c r="AG135" s="24">
        <f t="shared" si="13"/>
        <v>0</v>
      </c>
      <c r="AH135" s="24">
        <v>0</v>
      </c>
      <c r="AI135" s="24" t="s">
        <v>204</v>
      </c>
      <c r="AJ135" s="26"/>
      <c r="AK135" s="27"/>
    </row>
    <row r="136" spans="1:37" s="28" customFormat="1" ht="15">
      <c r="A136" s="17">
        <f t="shared" si="7"/>
        <v>128</v>
      </c>
      <c r="B136" s="18" t="s">
        <v>44</v>
      </c>
      <c r="C136" s="17" t="s">
        <v>270</v>
      </c>
      <c r="D136" s="17">
        <v>3673</v>
      </c>
      <c r="E136" s="19">
        <v>45609</v>
      </c>
      <c r="F136" s="20">
        <v>45622</v>
      </c>
      <c r="G136" s="21">
        <v>1153596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1153596</v>
      </c>
      <c r="P136" s="18">
        <v>3673</v>
      </c>
      <c r="Q136" s="24">
        <f t="shared" si="10"/>
        <v>1153596</v>
      </c>
      <c r="R136" s="25">
        <f t="shared" si="11"/>
        <v>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1153596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v>1153596</v>
      </c>
      <c r="AF136" s="24">
        <v>0</v>
      </c>
      <c r="AG136" s="24">
        <f t="shared" si="13"/>
        <v>0</v>
      </c>
      <c r="AH136" s="24">
        <v>0</v>
      </c>
      <c r="AI136" s="24" t="s">
        <v>204</v>
      </c>
      <c r="AJ136" s="26"/>
      <c r="AK136" s="27"/>
    </row>
    <row r="137" spans="1:37" s="28" customFormat="1" ht="15">
      <c r="A137" s="17">
        <f t="shared" si="7"/>
        <v>129</v>
      </c>
      <c r="B137" s="18" t="s">
        <v>44</v>
      </c>
      <c r="C137" s="17" t="s">
        <v>269</v>
      </c>
      <c r="D137" s="17">
        <v>3676</v>
      </c>
      <c r="E137" s="19">
        <v>45609</v>
      </c>
      <c r="F137" s="20">
        <v>45622</v>
      </c>
      <c r="G137" s="21">
        <v>1057463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1057463</v>
      </c>
      <c r="P137" s="18">
        <v>3676</v>
      </c>
      <c r="Q137" s="24">
        <f t="shared" si="10"/>
        <v>1057463</v>
      </c>
      <c r="R137" s="25">
        <f t="shared" si="11"/>
        <v>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1057463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v>1057463</v>
      </c>
      <c r="AF137" s="24">
        <v>0</v>
      </c>
      <c r="AG137" s="24">
        <f t="shared" si="13"/>
        <v>0</v>
      </c>
      <c r="AH137" s="24">
        <v>0</v>
      </c>
      <c r="AI137" s="24" t="s">
        <v>204</v>
      </c>
      <c r="AJ137" s="26"/>
      <c r="AK137" s="27"/>
    </row>
    <row r="138" spans="1:37" s="28" customFormat="1" ht="15">
      <c r="A138" s="17">
        <f t="shared" si="7"/>
        <v>130</v>
      </c>
      <c r="B138" s="18" t="s">
        <v>44</v>
      </c>
      <c r="C138" s="17" t="s">
        <v>268</v>
      </c>
      <c r="D138" s="17">
        <v>3678</v>
      </c>
      <c r="E138" s="19">
        <v>45609</v>
      </c>
      <c r="F138" s="20">
        <v>45622</v>
      </c>
      <c r="G138" s="21">
        <v>961330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961330</v>
      </c>
      <c r="P138" s="18">
        <v>3678</v>
      </c>
      <c r="Q138" s="24">
        <f t="shared" si="10"/>
        <v>961330</v>
      </c>
      <c r="R138" s="25">
        <f t="shared" si="11"/>
        <v>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961330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v>961330</v>
      </c>
      <c r="AF138" s="24">
        <v>0</v>
      </c>
      <c r="AG138" s="24">
        <f t="shared" si="13"/>
        <v>0</v>
      </c>
      <c r="AH138" s="24">
        <v>0</v>
      </c>
      <c r="AI138" s="24" t="s">
        <v>204</v>
      </c>
      <c r="AJ138" s="26"/>
      <c r="AK138" s="27"/>
    </row>
    <row r="139" spans="1:37" s="28" customFormat="1" ht="15">
      <c r="A139" s="17">
        <f t="shared" si="14" ref="A139:A202">+A138+1</f>
        <v>131</v>
      </c>
      <c r="B139" s="18" t="s">
        <v>44</v>
      </c>
      <c r="C139" s="17" t="s">
        <v>267</v>
      </c>
      <c r="D139" s="17">
        <v>3679</v>
      </c>
      <c r="E139" s="19">
        <v>45609</v>
      </c>
      <c r="F139" s="20">
        <v>45622</v>
      </c>
      <c r="G139" s="21">
        <v>986528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f t="shared" si="15" ref="N139:N202">+SUM(J139:M139)</f>
        <v>0</v>
      </c>
      <c r="O139" s="22">
        <f t="shared" si="16" ref="O139:O202">+G139-I139-N139</f>
        <v>986528</v>
      </c>
      <c r="P139" s="18">
        <v>3679</v>
      </c>
      <c r="Q139" s="24">
        <f t="shared" si="17" ref="Q139:Q202">+IF(P139&gt;0,G139,0)</f>
        <v>986528</v>
      </c>
      <c r="R139" s="25">
        <f t="shared" si="18" ref="R139:R202">IF(P139=0,G139,0)</f>
        <v>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986528</v>
      </c>
      <c r="Y139" s="17" t="s">
        <v>45</v>
      </c>
      <c r="Z139" s="25">
        <f t="shared" si="19" ref="Z139:Z202">+X139-AE139+IF(X139-AE139&lt;-1,-X139+AE139,0)</f>
        <v>0</v>
      </c>
      <c r="AA139" s="25"/>
      <c r="AB139" s="25">
        <v>0</v>
      </c>
      <c r="AC139" s="25">
        <v>0</v>
      </c>
      <c r="AD139" s="24"/>
      <c r="AE139" s="24">
        <v>986528</v>
      </c>
      <c r="AF139" s="24">
        <v>0</v>
      </c>
      <c r="AG139" s="24">
        <f t="shared" si="20" ref="AG139:AG202">+G139-I139-N139-R139-Z139-AC139-AE139-S139-U139</f>
        <v>0</v>
      </c>
      <c r="AH139" s="24">
        <v>0</v>
      </c>
      <c r="AI139" s="24" t="s">
        <v>204</v>
      </c>
      <c r="AJ139" s="26"/>
      <c r="AK139" s="27"/>
    </row>
    <row r="140" spans="1:37" s="28" customFormat="1" ht="15">
      <c r="A140" s="17">
        <f t="shared" si="14"/>
        <v>132</v>
      </c>
      <c r="B140" s="18" t="s">
        <v>44</v>
      </c>
      <c r="C140" s="17" t="s">
        <v>266</v>
      </c>
      <c r="D140" s="17">
        <v>3680</v>
      </c>
      <c r="E140" s="19">
        <v>45609</v>
      </c>
      <c r="F140" s="20">
        <v>45622</v>
      </c>
      <c r="G140" s="21">
        <v>1014894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f t="shared" si="15"/>
        <v>0</v>
      </c>
      <c r="O140" s="22">
        <f t="shared" si="16"/>
        <v>1014894</v>
      </c>
      <c r="P140" s="18">
        <v>3680</v>
      </c>
      <c r="Q140" s="24">
        <f t="shared" si="17"/>
        <v>1014894</v>
      </c>
      <c r="R140" s="25">
        <f t="shared" si="18"/>
        <v>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1014894</v>
      </c>
      <c r="Y140" s="17" t="s">
        <v>45</v>
      </c>
      <c r="Z140" s="25">
        <f t="shared" si="19"/>
        <v>0</v>
      </c>
      <c r="AA140" s="25"/>
      <c r="AB140" s="25">
        <v>0</v>
      </c>
      <c r="AC140" s="25">
        <v>0</v>
      </c>
      <c r="AD140" s="24"/>
      <c r="AE140" s="24">
        <v>1014894</v>
      </c>
      <c r="AF140" s="24">
        <v>0</v>
      </c>
      <c r="AG140" s="24">
        <f t="shared" si="20"/>
        <v>0</v>
      </c>
      <c r="AH140" s="24">
        <v>0</v>
      </c>
      <c r="AI140" s="24" t="s">
        <v>204</v>
      </c>
      <c r="AJ140" s="26"/>
      <c r="AK140" s="27"/>
    </row>
    <row r="141" spans="1:37" s="28" customFormat="1" ht="15">
      <c r="A141" s="17">
        <f t="shared" si="14"/>
        <v>133</v>
      </c>
      <c r="B141" s="18" t="s">
        <v>44</v>
      </c>
      <c r="C141" s="17" t="s">
        <v>265</v>
      </c>
      <c r="D141" s="17">
        <v>3681</v>
      </c>
      <c r="E141" s="19">
        <v>45609</v>
      </c>
      <c r="F141" s="20">
        <v>45622</v>
      </c>
      <c r="G141" s="21">
        <v>963187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f t="shared" si="15"/>
        <v>0</v>
      </c>
      <c r="O141" s="22">
        <f t="shared" si="16"/>
        <v>963187</v>
      </c>
      <c r="P141" s="18">
        <v>3681</v>
      </c>
      <c r="Q141" s="24">
        <f t="shared" si="17"/>
        <v>963187</v>
      </c>
      <c r="R141" s="25">
        <f t="shared" si="18"/>
        <v>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963187</v>
      </c>
      <c r="Y141" s="17" t="s">
        <v>45</v>
      </c>
      <c r="Z141" s="25">
        <f t="shared" si="19"/>
        <v>0</v>
      </c>
      <c r="AA141" s="25"/>
      <c r="AB141" s="25">
        <v>0</v>
      </c>
      <c r="AC141" s="25">
        <v>0</v>
      </c>
      <c r="AD141" s="24"/>
      <c r="AE141" s="24">
        <v>963187</v>
      </c>
      <c r="AF141" s="24">
        <v>0</v>
      </c>
      <c r="AG141" s="24">
        <f t="shared" si="20"/>
        <v>0</v>
      </c>
      <c r="AH141" s="24">
        <v>0</v>
      </c>
      <c r="AI141" s="24" t="s">
        <v>204</v>
      </c>
      <c r="AJ141" s="26"/>
      <c r="AK141" s="27"/>
    </row>
    <row r="142" spans="1:37" s="28" customFormat="1" ht="15">
      <c r="A142" s="17">
        <f t="shared" si="14"/>
        <v>134</v>
      </c>
      <c r="B142" s="18" t="s">
        <v>44</v>
      </c>
      <c r="C142" s="17" t="s">
        <v>264</v>
      </c>
      <c r="D142" s="17">
        <v>3702</v>
      </c>
      <c r="E142" s="19">
        <v>45609</v>
      </c>
      <c r="F142" s="20">
        <v>45622</v>
      </c>
      <c r="G142" s="21">
        <v>192266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192266</v>
      </c>
      <c r="P142" s="18">
        <v>3702</v>
      </c>
      <c r="Q142" s="24">
        <f t="shared" si="17"/>
        <v>192266</v>
      </c>
      <c r="R142" s="25">
        <f t="shared" si="18"/>
        <v>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192266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v>192266</v>
      </c>
      <c r="AF142" s="24">
        <v>0</v>
      </c>
      <c r="AG142" s="24">
        <f t="shared" si="20"/>
        <v>0</v>
      </c>
      <c r="AH142" s="24">
        <v>0</v>
      </c>
      <c r="AI142" s="24" t="s">
        <v>204</v>
      </c>
      <c r="AJ142" s="26"/>
      <c r="AK142" s="27"/>
    </row>
    <row r="143" spans="1:37" s="28" customFormat="1" ht="15">
      <c r="A143" s="17">
        <f t="shared" si="14"/>
        <v>135</v>
      </c>
      <c r="B143" s="18" t="s">
        <v>44</v>
      </c>
      <c r="C143" s="17" t="s">
        <v>263</v>
      </c>
      <c r="D143" s="17">
        <v>3703</v>
      </c>
      <c r="E143" s="19">
        <v>45609</v>
      </c>
      <c r="F143" s="20">
        <v>45622</v>
      </c>
      <c r="G143" s="21">
        <v>111308</v>
      </c>
      <c r="H143" s="22">
        <v>0</v>
      </c>
      <c r="I143" s="22">
        <v>0</v>
      </c>
      <c r="J143" s="22">
        <v>91.14</v>
      </c>
      <c r="K143" s="23">
        <v>1.8599999999999994</v>
      </c>
      <c r="L143" s="22">
        <v>0</v>
      </c>
      <c r="M143" s="22">
        <v>0</v>
      </c>
      <c r="N143" s="22">
        <f t="shared" si="15"/>
        <v>93</v>
      </c>
      <c r="O143" s="22">
        <f t="shared" si="16"/>
        <v>111215</v>
      </c>
      <c r="P143" s="18">
        <v>3703</v>
      </c>
      <c r="Q143" s="24">
        <f t="shared" si="17"/>
        <v>111308</v>
      </c>
      <c r="R143" s="25">
        <f t="shared" si="18"/>
        <v>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111215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v>111215</v>
      </c>
      <c r="AF143" s="24">
        <v>0</v>
      </c>
      <c r="AG143" s="24">
        <f t="shared" si="20"/>
        <v>0</v>
      </c>
      <c r="AH143" s="24">
        <v>0</v>
      </c>
      <c r="AI143" s="24" t="s">
        <v>227</v>
      </c>
      <c r="AJ143" s="26"/>
      <c r="AK143" s="27"/>
    </row>
    <row r="144" spans="1:37" s="28" customFormat="1" ht="15">
      <c r="A144" s="17">
        <f t="shared" si="14"/>
        <v>136</v>
      </c>
      <c r="B144" s="18" t="s">
        <v>44</v>
      </c>
      <c r="C144" s="17" t="s">
        <v>262</v>
      </c>
      <c r="D144" s="17">
        <v>3684</v>
      </c>
      <c r="E144" s="19">
        <v>45609</v>
      </c>
      <c r="F144" s="20">
        <v>45622</v>
      </c>
      <c r="G144" s="21">
        <v>769064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769064</v>
      </c>
      <c r="P144" s="18">
        <v>3684</v>
      </c>
      <c r="Q144" s="24">
        <f t="shared" si="17"/>
        <v>769064</v>
      </c>
      <c r="R144" s="25">
        <f t="shared" si="18"/>
        <v>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769064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v>769064</v>
      </c>
      <c r="AF144" s="24">
        <v>0</v>
      </c>
      <c r="AG144" s="24">
        <f t="shared" si="20"/>
        <v>0</v>
      </c>
      <c r="AH144" s="24">
        <v>0</v>
      </c>
      <c r="AI144" s="24" t="s">
        <v>204</v>
      </c>
      <c r="AJ144" s="26"/>
      <c r="AK144" s="27"/>
    </row>
    <row r="145" spans="1:37" s="28" customFormat="1" ht="15">
      <c r="A145" s="17">
        <f t="shared" si="14"/>
        <v>137</v>
      </c>
      <c r="B145" s="18" t="s">
        <v>44</v>
      </c>
      <c r="C145" s="17" t="s">
        <v>261</v>
      </c>
      <c r="D145" s="17">
        <v>3692</v>
      </c>
      <c r="E145" s="19">
        <v>45609</v>
      </c>
      <c r="F145" s="20">
        <v>45622</v>
      </c>
      <c r="G145" s="21">
        <v>576798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576798</v>
      </c>
      <c r="P145" s="18">
        <v>3692</v>
      </c>
      <c r="Q145" s="24">
        <f t="shared" si="17"/>
        <v>576798</v>
      </c>
      <c r="R145" s="25">
        <f t="shared" si="18"/>
        <v>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576798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v>576798</v>
      </c>
      <c r="AF145" s="24">
        <v>0</v>
      </c>
      <c r="AG145" s="24">
        <f t="shared" si="20"/>
        <v>0</v>
      </c>
      <c r="AH145" s="24">
        <v>0</v>
      </c>
      <c r="AI145" s="24" t="s">
        <v>204</v>
      </c>
      <c r="AJ145" s="26"/>
      <c r="AK145" s="27"/>
    </row>
    <row r="146" spans="1:37" s="28" customFormat="1" ht="15">
      <c r="A146" s="17">
        <f t="shared" si="14"/>
        <v>138</v>
      </c>
      <c r="B146" s="18" t="s">
        <v>44</v>
      </c>
      <c r="C146" s="17" t="s">
        <v>260</v>
      </c>
      <c r="D146" s="17">
        <v>3695</v>
      </c>
      <c r="E146" s="19">
        <v>45609</v>
      </c>
      <c r="F146" s="20">
        <v>45622</v>
      </c>
      <c r="G146" s="21">
        <v>580016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580016</v>
      </c>
      <c r="P146" s="18">
        <v>3695</v>
      </c>
      <c r="Q146" s="24">
        <f t="shared" si="17"/>
        <v>580016</v>
      </c>
      <c r="R146" s="25">
        <f t="shared" si="18"/>
        <v>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580016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v>580016</v>
      </c>
      <c r="AF146" s="24">
        <v>0</v>
      </c>
      <c r="AG146" s="24">
        <f t="shared" si="20"/>
        <v>0</v>
      </c>
      <c r="AH146" s="24">
        <v>0</v>
      </c>
      <c r="AI146" s="24" t="s">
        <v>204</v>
      </c>
      <c r="AJ146" s="26"/>
      <c r="AK146" s="27"/>
    </row>
    <row r="147" spans="1:37" s="28" customFormat="1" ht="15">
      <c r="A147" s="17">
        <f t="shared" si="14"/>
        <v>139</v>
      </c>
      <c r="B147" s="18" t="s">
        <v>44</v>
      </c>
      <c r="C147" s="17" t="s">
        <v>259</v>
      </c>
      <c r="D147" s="17">
        <v>3696</v>
      </c>
      <c r="E147" s="19">
        <v>45609</v>
      </c>
      <c r="F147" s="20">
        <v>45622</v>
      </c>
      <c r="G147" s="21">
        <v>480665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480665</v>
      </c>
      <c r="P147" s="18">
        <v>3696</v>
      </c>
      <c r="Q147" s="24">
        <f t="shared" si="17"/>
        <v>480665</v>
      </c>
      <c r="R147" s="25">
        <f t="shared" si="18"/>
        <v>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480665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v>480665</v>
      </c>
      <c r="AF147" s="24">
        <v>0</v>
      </c>
      <c r="AG147" s="24">
        <f t="shared" si="20"/>
        <v>0</v>
      </c>
      <c r="AH147" s="24">
        <v>0</v>
      </c>
      <c r="AI147" s="24" t="s">
        <v>204</v>
      </c>
      <c r="AJ147" s="26"/>
      <c r="AK147" s="27"/>
    </row>
    <row r="148" spans="1:37" s="28" customFormat="1" ht="15">
      <c r="A148" s="17">
        <f t="shared" si="14"/>
        <v>140</v>
      </c>
      <c r="B148" s="18" t="s">
        <v>44</v>
      </c>
      <c r="C148" s="17" t="s">
        <v>258</v>
      </c>
      <c r="D148" s="17">
        <v>3697</v>
      </c>
      <c r="E148" s="19">
        <v>45609</v>
      </c>
      <c r="F148" s="20">
        <v>45622</v>
      </c>
      <c r="G148" s="21">
        <v>385657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385657</v>
      </c>
      <c r="P148" s="18">
        <v>3697</v>
      </c>
      <c r="Q148" s="24">
        <f t="shared" si="17"/>
        <v>385657</v>
      </c>
      <c r="R148" s="25">
        <f t="shared" si="18"/>
        <v>0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385657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v>385657</v>
      </c>
      <c r="AF148" s="24">
        <v>0</v>
      </c>
      <c r="AG148" s="24">
        <f t="shared" si="20"/>
        <v>0</v>
      </c>
      <c r="AH148" s="24">
        <v>0</v>
      </c>
      <c r="AI148" s="24" t="s">
        <v>204</v>
      </c>
      <c r="AJ148" s="26"/>
      <c r="AK148" s="27"/>
    </row>
    <row r="149" spans="1:37" s="28" customFormat="1" ht="15">
      <c r="A149" s="17">
        <f t="shared" si="14"/>
        <v>141</v>
      </c>
      <c r="B149" s="18" t="s">
        <v>44</v>
      </c>
      <c r="C149" s="17" t="s">
        <v>257</v>
      </c>
      <c r="D149" s="17">
        <v>3699</v>
      </c>
      <c r="E149" s="19">
        <v>45609</v>
      </c>
      <c r="F149" s="20">
        <v>45622</v>
      </c>
      <c r="G149" s="21">
        <v>288399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288399</v>
      </c>
      <c r="P149" s="18">
        <v>3699</v>
      </c>
      <c r="Q149" s="24">
        <f t="shared" si="17"/>
        <v>288399</v>
      </c>
      <c r="R149" s="25">
        <f t="shared" si="18"/>
        <v>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288399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v>288399</v>
      </c>
      <c r="AF149" s="24">
        <v>0</v>
      </c>
      <c r="AG149" s="24">
        <f t="shared" si="20"/>
        <v>0</v>
      </c>
      <c r="AH149" s="24">
        <v>0</v>
      </c>
      <c r="AI149" s="24" t="s">
        <v>204</v>
      </c>
      <c r="AJ149" s="26"/>
      <c r="AK149" s="27"/>
    </row>
    <row r="150" spans="1:37" s="28" customFormat="1" ht="15">
      <c r="A150" s="17">
        <f t="shared" si="14"/>
        <v>142</v>
      </c>
      <c r="B150" s="18" t="s">
        <v>44</v>
      </c>
      <c r="C150" s="17" t="s">
        <v>256</v>
      </c>
      <c r="D150" s="17">
        <v>3700</v>
      </c>
      <c r="E150" s="19">
        <v>45609</v>
      </c>
      <c r="F150" s="20">
        <v>45622</v>
      </c>
      <c r="G150" s="21">
        <v>192266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192266</v>
      </c>
      <c r="P150" s="18">
        <v>3700</v>
      </c>
      <c r="Q150" s="24">
        <f t="shared" si="17"/>
        <v>192266</v>
      </c>
      <c r="R150" s="25">
        <f t="shared" si="18"/>
        <v>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192266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v>192266</v>
      </c>
      <c r="AF150" s="24">
        <v>0</v>
      </c>
      <c r="AG150" s="24">
        <f t="shared" si="20"/>
        <v>0</v>
      </c>
      <c r="AH150" s="24">
        <v>0</v>
      </c>
      <c r="AI150" s="24" t="s">
        <v>204</v>
      </c>
      <c r="AJ150" s="26"/>
      <c r="AK150" s="27"/>
    </row>
    <row r="151" spans="1:37" s="28" customFormat="1" ht="15">
      <c r="A151" s="17">
        <f t="shared" si="14"/>
        <v>143</v>
      </c>
      <c r="B151" s="18" t="s">
        <v>44</v>
      </c>
      <c r="C151" s="17" t="s">
        <v>255</v>
      </c>
      <c r="D151" s="17">
        <v>3855</v>
      </c>
      <c r="E151" s="19">
        <v>45617</v>
      </c>
      <c r="F151" s="20">
        <v>45694</v>
      </c>
      <c r="G151" s="21">
        <v>12425</v>
      </c>
      <c r="H151" s="22">
        <v>0</v>
      </c>
      <c r="I151" s="22">
        <v>0</v>
      </c>
      <c r="J151" s="22">
        <v>11928</v>
      </c>
      <c r="K151" s="23">
        <v>497</v>
      </c>
      <c r="L151" s="22">
        <v>0</v>
      </c>
      <c r="M151" s="22">
        <v>0</v>
      </c>
      <c r="N151" s="22">
        <f t="shared" si="15"/>
        <v>12425</v>
      </c>
      <c r="O151" s="22">
        <f t="shared" si="16"/>
        <v>0</v>
      </c>
      <c r="P151" s="18">
        <v>3855</v>
      </c>
      <c r="Q151" s="24">
        <f t="shared" si="17"/>
        <v>12425</v>
      </c>
      <c r="R151" s="25">
        <f t="shared" si="18"/>
        <v>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f t="shared" si="20"/>
        <v>0</v>
      </c>
      <c r="AH151" s="24">
        <v>0</v>
      </c>
      <c r="AI151" s="24" t="s">
        <v>55</v>
      </c>
      <c r="AJ151" s="26"/>
      <c r="AK151" s="27"/>
    </row>
    <row r="152" spans="1:37" s="28" customFormat="1" ht="15">
      <c r="A152" s="17">
        <f t="shared" si="14"/>
        <v>144</v>
      </c>
      <c r="B152" s="18" t="s">
        <v>44</v>
      </c>
      <c r="C152" s="17" t="s">
        <v>254</v>
      </c>
      <c r="D152" s="17">
        <v>3869</v>
      </c>
      <c r="E152" s="19">
        <v>45617</v>
      </c>
      <c r="F152" s="20">
        <v>45631</v>
      </c>
      <c r="G152" s="21">
        <v>1020932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1020932</v>
      </c>
      <c r="P152" s="18">
        <v>3869</v>
      </c>
      <c r="Q152" s="24">
        <f t="shared" si="17"/>
        <v>1020932</v>
      </c>
      <c r="R152" s="25">
        <f t="shared" si="18"/>
        <v>0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1020932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v>1020932</v>
      </c>
      <c r="AF152" s="24">
        <v>0</v>
      </c>
      <c r="AG152" s="24">
        <f t="shared" si="20"/>
        <v>0</v>
      </c>
      <c r="AH152" s="24">
        <v>0</v>
      </c>
      <c r="AI152" s="24" t="s">
        <v>204</v>
      </c>
      <c r="AJ152" s="26"/>
      <c r="AK152" s="27"/>
    </row>
    <row r="153" spans="1:37" s="28" customFormat="1" ht="15">
      <c r="A153" s="17">
        <f t="shared" si="14"/>
        <v>145</v>
      </c>
      <c r="B153" s="18" t="s">
        <v>44</v>
      </c>
      <c r="C153" s="17" t="s">
        <v>253</v>
      </c>
      <c r="D153" s="17">
        <v>3854</v>
      </c>
      <c r="E153" s="19">
        <v>45617</v>
      </c>
      <c r="F153" s="20">
        <v>45694</v>
      </c>
      <c r="G153" s="21">
        <v>12425</v>
      </c>
      <c r="H153" s="22">
        <v>0</v>
      </c>
      <c r="I153" s="22">
        <v>0</v>
      </c>
      <c r="J153" s="22">
        <v>11928</v>
      </c>
      <c r="K153" s="23">
        <v>497</v>
      </c>
      <c r="L153" s="22">
        <v>0</v>
      </c>
      <c r="M153" s="22">
        <v>0</v>
      </c>
      <c r="N153" s="22">
        <f t="shared" si="15"/>
        <v>12425</v>
      </c>
      <c r="O153" s="22">
        <f t="shared" si="16"/>
        <v>0</v>
      </c>
      <c r="P153" s="18">
        <v>3854</v>
      </c>
      <c r="Q153" s="24">
        <f t="shared" si="17"/>
        <v>12425</v>
      </c>
      <c r="R153" s="25">
        <f t="shared" si="18"/>
        <v>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f t="shared" si="20"/>
        <v>0</v>
      </c>
      <c r="AH153" s="24">
        <v>0</v>
      </c>
      <c r="AI153" s="24" t="s">
        <v>55</v>
      </c>
      <c r="AJ153" s="26"/>
      <c r="AK153" s="27"/>
    </row>
    <row r="154" spans="1:37" s="28" customFormat="1" ht="15">
      <c r="A154" s="17">
        <f t="shared" si="14"/>
        <v>146</v>
      </c>
      <c r="B154" s="18" t="s">
        <v>44</v>
      </c>
      <c r="C154" s="17" t="s">
        <v>252</v>
      </c>
      <c r="D154" s="17">
        <v>3873</v>
      </c>
      <c r="E154" s="19">
        <v>45617</v>
      </c>
      <c r="F154" s="20">
        <v>45631</v>
      </c>
      <c r="G154" s="21">
        <v>692477</v>
      </c>
      <c r="H154" s="22">
        <v>0</v>
      </c>
      <c r="I154" s="22">
        <v>0</v>
      </c>
      <c r="J154" s="22">
        <v>640269</v>
      </c>
      <c r="K154" s="23">
        <v>13067</v>
      </c>
      <c r="L154" s="22">
        <v>0</v>
      </c>
      <c r="M154" s="22">
        <v>0</v>
      </c>
      <c r="N154" s="22">
        <f t="shared" si="15"/>
        <v>653336</v>
      </c>
      <c r="O154" s="22">
        <f t="shared" si="16"/>
        <v>39141</v>
      </c>
      <c r="P154" s="18">
        <v>3873</v>
      </c>
      <c r="Q154" s="24">
        <f t="shared" si="17"/>
        <v>692477</v>
      </c>
      <c r="R154" s="25">
        <f t="shared" si="18"/>
        <v>0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39141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v>39141</v>
      </c>
      <c r="AF154" s="24">
        <v>0</v>
      </c>
      <c r="AG154" s="24">
        <f t="shared" si="20"/>
        <v>0</v>
      </c>
      <c r="AH154" s="24">
        <v>0</v>
      </c>
      <c r="AI154" s="24" t="s">
        <v>227</v>
      </c>
      <c r="AJ154" s="26"/>
      <c r="AK154" s="27"/>
    </row>
    <row r="155" spans="1:37" s="28" customFormat="1" ht="15">
      <c r="A155" s="17">
        <f t="shared" si="14"/>
        <v>147</v>
      </c>
      <c r="B155" s="18" t="s">
        <v>44</v>
      </c>
      <c r="C155" s="17" t="s">
        <v>251</v>
      </c>
      <c r="D155" s="17">
        <v>3919</v>
      </c>
      <c r="E155" s="19">
        <v>45618</v>
      </c>
      <c r="F155" s="20">
        <v>45694</v>
      </c>
      <c r="G155" s="21">
        <v>12425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12425</v>
      </c>
      <c r="P155" s="18">
        <v>3919</v>
      </c>
      <c r="Q155" s="24">
        <f t="shared" si="17"/>
        <v>12425</v>
      </c>
      <c r="R155" s="25">
        <f t="shared" si="18"/>
        <v>0</v>
      </c>
      <c r="S155" s="25">
        <v>12425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f t="shared" si="20"/>
        <v>0</v>
      </c>
      <c r="AH155" s="24">
        <v>0</v>
      </c>
      <c r="AI155" s="24" t="s">
        <v>250</v>
      </c>
      <c r="AJ155" s="26"/>
      <c r="AK155" s="27"/>
    </row>
    <row r="156" spans="1:37" s="28" customFormat="1" ht="15">
      <c r="A156" s="17">
        <f t="shared" si="14"/>
        <v>148</v>
      </c>
      <c r="B156" s="18" t="s">
        <v>44</v>
      </c>
      <c r="C156" s="17" t="s">
        <v>249</v>
      </c>
      <c r="D156" s="17">
        <v>4069</v>
      </c>
      <c r="E156" s="19">
        <v>45624</v>
      </c>
      <c r="F156" s="20">
        <v>45632</v>
      </c>
      <c r="G156" s="21">
        <v>320339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320339</v>
      </c>
      <c r="P156" s="18">
        <v>4069</v>
      </c>
      <c r="Q156" s="24">
        <f t="shared" si="17"/>
        <v>320339</v>
      </c>
      <c r="R156" s="25">
        <f t="shared" si="18"/>
        <v>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320339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v>320339</v>
      </c>
      <c r="AF156" s="24">
        <v>0</v>
      </c>
      <c r="AG156" s="24">
        <f t="shared" si="20"/>
        <v>0</v>
      </c>
      <c r="AH156" s="24">
        <v>0</v>
      </c>
      <c r="AI156" s="24" t="s">
        <v>204</v>
      </c>
      <c r="AJ156" s="26"/>
      <c r="AK156" s="27"/>
    </row>
    <row r="157" spans="1:37" s="28" customFormat="1" ht="15">
      <c r="A157" s="17">
        <f t="shared" si="14"/>
        <v>149</v>
      </c>
      <c r="B157" s="18" t="s">
        <v>44</v>
      </c>
      <c r="C157" s="17" t="s">
        <v>248</v>
      </c>
      <c r="D157" s="17">
        <v>4215</v>
      </c>
      <c r="E157" s="19">
        <v>45630</v>
      </c>
      <c r="F157" s="20">
        <v>45644</v>
      </c>
      <c r="G157" s="21">
        <v>21883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21883</v>
      </c>
      <c r="P157" s="18">
        <v>4215</v>
      </c>
      <c r="Q157" s="24">
        <f t="shared" si="17"/>
        <v>21883</v>
      </c>
      <c r="R157" s="25">
        <f t="shared" si="18"/>
        <v>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21883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v>21883</v>
      </c>
      <c r="AF157" s="24">
        <v>0</v>
      </c>
      <c r="AG157" s="24">
        <f t="shared" si="20"/>
        <v>0</v>
      </c>
      <c r="AH157" s="24">
        <v>0</v>
      </c>
      <c r="AI157" s="24" t="s">
        <v>204</v>
      </c>
      <c r="AJ157" s="26"/>
      <c r="AK157" s="27"/>
    </row>
    <row r="158" spans="1:37" s="28" customFormat="1" ht="15">
      <c r="A158" s="17">
        <f t="shared" si="14"/>
        <v>150</v>
      </c>
      <c r="B158" s="18" t="s">
        <v>44</v>
      </c>
      <c r="C158" s="17" t="s">
        <v>247</v>
      </c>
      <c r="D158" s="17">
        <v>4217</v>
      </c>
      <c r="E158" s="19">
        <v>45630</v>
      </c>
      <c r="F158" s="20">
        <v>45644</v>
      </c>
      <c r="G158" s="21">
        <v>2510114</v>
      </c>
      <c r="H158" s="22">
        <v>0</v>
      </c>
      <c r="I158" s="22">
        <v>0</v>
      </c>
      <c r="J158" s="22">
        <v>2080875.16</v>
      </c>
      <c r="K158" s="23">
        <v>42466.840000000084</v>
      </c>
      <c r="L158" s="22">
        <v>0</v>
      </c>
      <c r="M158" s="22">
        <v>0</v>
      </c>
      <c r="N158" s="22">
        <f t="shared" si="15"/>
        <v>2123342</v>
      </c>
      <c r="O158" s="22">
        <f t="shared" si="16"/>
        <v>386772</v>
      </c>
      <c r="P158" s="18">
        <v>4217</v>
      </c>
      <c r="Q158" s="24">
        <f t="shared" si="17"/>
        <v>2510114</v>
      </c>
      <c r="R158" s="25">
        <f t="shared" si="18"/>
        <v>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386772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v>386772</v>
      </c>
      <c r="AF158" s="24">
        <v>0</v>
      </c>
      <c r="AG158" s="24">
        <f t="shared" si="20"/>
        <v>0</v>
      </c>
      <c r="AH158" s="24">
        <v>0</v>
      </c>
      <c r="AI158" s="24" t="s">
        <v>227</v>
      </c>
      <c r="AJ158" s="26"/>
      <c r="AK158" s="27"/>
    </row>
    <row r="159" spans="1:37" s="28" customFormat="1" ht="15">
      <c r="A159" s="17">
        <f t="shared" si="14"/>
        <v>151</v>
      </c>
      <c r="B159" s="18" t="s">
        <v>44</v>
      </c>
      <c r="C159" s="17" t="s">
        <v>246</v>
      </c>
      <c r="D159" s="17">
        <v>4218</v>
      </c>
      <c r="E159" s="19">
        <v>45630</v>
      </c>
      <c r="F159" s="20">
        <v>45644</v>
      </c>
      <c r="G159" s="21">
        <v>478343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478343</v>
      </c>
      <c r="P159" s="18">
        <v>4218</v>
      </c>
      <c r="Q159" s="24">
        <f t="shared" si="17"/>
        <v>478343</v>
      </c>
      <c r="R159" s="25">
        <f t="shared" si="18"/>
        <v>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478343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v>478343</v>
      </c>
      <c r="AF159" s="24">
        <v>0</v>
      </c>
      <c r="AG159" s="24">
        <f t="shared" si="20"/>
        <v>0</v>
      </c>
      <c r="AH159" s="24">
        <v>0</v>
      </c>
      <c r="AI159" s="24" t="s">
        <v>204</v>
      </c>
      <c r="AJ159" s="26"/>
      <c r="AK159" s="27"/>
    </row>
    <row r="160" spans="1:37" s="28" customFormat="1" ht="15">
      <c r="A160" s="17">
        <f t="shared" si="14"/>
        <v>152</v>
      </c>
      <c r="B160" s="18" t="s">
        <v>44</v>
      </c>
      <c r="C160" s="17" t="s">
        <v>245</v>
      </c>
      <c r="D160" s="17">
        <v>4220</v>
      </c>
      <c r="E160" s="19">
        <v>45630</v>
      </c>
      <c r="F160" s="20">
        <v>45644</v>
      </c>
      <c r="G160" s="21">
        <v>954275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954275</v>
      </c>
      <c r="P160" s="18">
        <v>4220</v>
      </c>
      <c r="Q160" s="24">
        <f t="shared" si="17"/>
        <v>954275</v>
      </c>
      <c r="R160" s="25">
        <f t="shared" si="18"/>
        <v>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954275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v>954275</v>
      </c>
      <c r="AF160" s="24">
        <v>0</v>
      </c>
      <c r="AG160" s="24">
        <f t="shared" si="20"/>
        <v>0</v>
      </c>
      <c r="AH160" s="24">
        <v>0</v>
      </c>
      <c r="AI160" s="24" t="s">
        <v>204</v>
      </c>
      <c r="AJ160" s="26"/>
      <c r="AK160" s="27"/>
    </row>
    <row r="161" spans="1:37" s="28" customFormat="1" ht="15">
      <c r="A161" s="17">
        <f t="shared" si="14"/>
        <v>153</v>
      </c>
      <c r="B161" s="18" t="s">
        <v>44</v>
      </c>
      <c r="C161" s="17" t="s">
        <v>244</v>
      </c>
      <c r="D161" s="17">
        <v>4222</v>
      </c>
      <c r="E161" s="19">
        <v>45630</v>
      </c>
      <c r="F161" s="20">
        <v>45644</v>
      </c>
      <c r="G161" s="21">
        <v>1233415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1233415</v>
      </c>
      <c r="P161" s="18">
        <v>4222</v>
      </c>
      <c r="Q161" s="24">
        <f t="shared" si="17"/>
        <v>1233415</v>
      </c>
      <c r="R161" s="25">
        <f t="shared" si="18"/>
        <v>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1233415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v>1233415</v>
      </c>
      <c r="AF161" s="24">
        <v>0</v>
      </c>
      <c r="AG161" s="24">
        <f t="shared" si="20"/>
        <v>0</v>
      </c>
      <c r="AH161" s="24">
        <v>0</v>
      </c>
      <c r="AI161" s="24" t="s">
        <v>204</v>
      </c>
      <c r="AJ161" s="26"/>
      <c r="AK161" s="27"/>
    </row>
    <row r="162" spans="1:37" s="28" customFormat="1" ht="15">
      <c r="A162" s="17">
        <f t="shared" si="14"/>
        <v>154</v>
      </c>
      <c r="B162" s="18" t="s">
        <v>44</v>
      </c>
      <c r="C162" s="17" t="s">
        <v>243</v>
      </c>
      <c r="D162" s="17">
        <v>4221</v>
      </c>
      <c r="E162" s="19">
        <v>45630</v>
      </c>
      <c r="F162" s="20">
        <v>45644</v>
      </c>
      <c r="G162" s="21">
        <v>2925211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2925211</v>
      </c>
      <c r="P162" s="18">
        <v>4221</v>
      </c>
      <c r="Q162" s="24">
        <f t="shared" si="17"/>
        <v>2925211</v>
      </c>
      <c r="R162" s="25">
        <f t="shared" si="18"/>
        <v>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2925211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v>2925211</v>
      </c>
      <c r="AF162" s="24">
        <v>0</v>
      </c>
      <c r="AG162" s="24">
        <f t="shared" si="20"/>
        <v>0</v>
      </c>
      <c r="AH162" s="24">
        <v>0</v>
      </c>
      <c r="AI162" s="24" t="s">
        <v>204</v>
      </c>
      <c r="AJ162" s="26"/>
      <c r="AK162" s="27"/>
    </row>
    <row r="163" spans="1:37" s="28" customFormat="1" ht="15">
      <c r="A163" s="17">
        <f t="shared" si="14"/>
        <v>155</v>
      </c>
      <c r="B163" s="18" t="s">
        <v>44</v>
      </c>
      <c r="C163" s="17" t="s">
        <v>242</v>
      </c>
      <c r="D163" s="17">
        <v>4223</v>
      </c>
      <c r="E163" s="19">
        <v>45631</v>
      </c>
      <c r="F163" s="20">
        <v>45644</v>
      </c>
      <c r="G163" s="21">
        <v>1235089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1235089</v>
      </c>
      <c r="P163" s="18">
        <v>4223</v>
      </c>
      <c r="Q163" s="24">
        <f t="shared" si="17"/>
        <v>1235089</v>
      </c>
      <c r="R163" s="25">
        <f t="shared" si="18"/>
        <v>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1235089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v>1235089</v>
      </c>
      <c r="AF163" s="24">
        <v>0</v>
      </c>
      <c r="AG163" s="24">
        <f t="shared" si="20"/>
        <v>0</v>
      </c>
      <c r="AH163" s="24">
        <v>0</v>
      </c>
      <c r="AI163" s="24" t="s">
        <v>204</v>
      </c>
      <c r="AJ163" s="26"/>
      <c r="AK163" s="27"/>
    </row>
    <row r="164" spans="1:37" s="28" customFormat="1" ht="15">
      <c r="A164" s="17">
        <f t="shared" si="14"/>
        <v>156</v>
      </c>
      <c r="B164" s="18" t="s">
        <v>44</v>
      </c>
      <c r="C164" s="17" t="s">
        <v>241</v>
      </c>
      <c r="D164" s="17">
        <v>4224</v>
      </c>
      <c r="E164" s="19">
        <v>45631</v>
      </c>
      <c r="F164" s="20">
        <v>45644</v>
      </c>
      <c r="G164" s="21">
        <v>2613283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2613283</v>
      </c>
      <c r="P164" s="18">
        <v>4224</v>
      </c>
      <c r="Q164" s="24">
        <f t="shared" si="17"/>
        <v>2613283</v>
      </c>
      <c r="R164" s="25">
        <f t="shared" si="18"/>
        <v>0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2613283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v>2613283</v>
      </c>
      <c r="AF164" s="24">
        <v>0</v>
      </c>
      <c r="AG164" s="24">
        <f t="shared" si="20"/>
        <v>0</v>
      </c>
      <c r="AH164" s="24">
        <v>0</v>
      </c>
      <c r="AI164" s="24" t="s">
        <v>204</v>
      </c>
      <c r="AJ164" s="26"/>
      <c r="AK164" s="27"/>
    </row>
    <row r="165" spans="1:37" s="28" customFormat="1" ht="15">
      <c r="A165" s="17">
        <f t="shared" si="14"/>
        <v>157</v>
      </c>
      <c r="B165" s="18" t="s">
        <v>44</v>
      </c>
      <c r="C165" s="17" t="s">
        <v>240</v>
      </c>
      <c r="D165" s="17">
        <v>4225</v>
      </c>
      <c r="E165" s="19">
        <v>45631</v>
      </c>
      <c r="F165" s="20">
        <v>45644</v>
      </c>
      <c r="G165" s="21">
        <v>2650246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2650246</v>
      </c>
      <c r="P165" s="18">
        <v>4225</v>
      </c>
      <c r="Q165" s="24">
        <f t="shared" si="17"/>
        <v>2650246</v>
      </c>
      <c r="R165" s="25">
        <f t="shared" si="18"/>
        <v>0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2650246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v>2650246</v>
      </c>
      <c r="AF165" s="24">
        <v>0</v>
      </c>
      <c r="AG165" s="24">
        <f t="shared" si="20"/>
        <v>0</v>
      </c>
      <c r="AH165" s="24">
        <v>0</v>
      </c>
      <c r="AI165" s="24" t="s">
        <v>204</v>
      </c>
      <c r="AJ165" s="26"/>
      <c r="AK165" s="27"/>
    </row>
    <row r="166" spans="1:37" s="28" customFormat="1" ht="15">
      <c r="A166" s="17">
        <f t="shared" si="14"/>
        <v>158</v>
      </c>
      <c r="B166" s="18" t="s">
        <v>44</v>
      </c>
      <c r="C166" s="17" t="s">
        <v>239</v>
      </c>
      <c r="D166" s="17">
        <v>4226</v>
      </c>
      <c r="E166" s="19">
        <v>45631</v>
      </c>
      <c r="F166" s="20">
        <v>45644</v>
      </c>
      <c r="G166" s="21">
        <v>2595591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2595591</v>
      </c>
      <c r="P166" s="18">
        <v>4226</v>
      </c>
      <c r="Q166" s="24">
        <f t="shared" si="17"/>
        <v>2595591</v>
      </c>
      <c r="R166" s="25">
        <f t="shared" si="18"/>
        <v>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2595591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v>2595591</v>
      </c>
      <c r="AF166" s="24">
        <v>0</v>
      </c>
      <c r="AG166" s="24">
        <f t="shared" si="20"/>
        <v>0</v>
      </c>
      <c r="AH166" s="24">
        <v>0</v>
      </c>
      <c r="AI166" s="24" t="s">
        <v>204</v>
      </c>
      <c r="AJ166" s="26"/>
      <c r="AK166" s="27"/>
    </row>
    <row r="167" spans="1:37" s="28" customFormat="1" ht="15">
      <c r="A167" s="17">
        <f t="shared" si="14"/>
        <v>159</v>
      </c>
      <c r="B167" s="18" t="s">
        <v>44</v>
      </c>
      <c r="C167" s="17" t="s">
        <v>238</v>
      </c>
      <c r="D167" s="17">
        <v>4227</v>
      </c>
      <c r="E167" s="19">
        <v>45631</v>
      </c>
      <c r="F167" s="20">
        <v>45644</v>
      </c>
      <c r="G167" s="21">
        <v>2499458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2499458</v>
      </c>
      <c r="P167" s="18">
        <v>4227</v>
      </c>
      <c r="Q167" s="24">
        <f t="shared" si="17"/>
        <v>2499458</v>
      </c>
      <c r="R167" s="25">
        <f t="shared" si="18"/>
        <v>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2499458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v>2499458</v>
      </c>
      <c r="AF167" s="24">
        <v>0</v>
      </c>
      <c r="AG167" s="24">
        <f t="shared" si="20"/>
        <v>0</v>
      </c>
      <c r="AH167" s="24">
        <v>0</v>
      </c>
      <c r="AI167" s="24" t="s">
        <v>204</v>
      </c>
      <c r="AJ167" s="26"/>
      <c r="AK167" s="27"/>
    </row>
    <row r="168" spans="1:37" s="28" customFormat="1" ht="15">
      <c r="A168" s="17">
        <f t="shared" si="14"/>
        <v>160</v>
      </c>
      <c r="B168" s="18" t="s">
        <v>44</v>
      </c>
      <c r="C168" s="17" t="s">
        <v>237</v>
      </c>
      <c r="D168" s="17">
        <v>4228</v>
      </c>
      <c r="E168" s="19">
        <v>45631</v>
      </c>
      <c r="F168" s="20">
        <v>45644</v>
      </c>
      <c r="G168" s="21">
        <v>1823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1823</v>
      </c>
      <c r="P168" s="18">
        <v>4228</v>
      </c>
      <c r="Q168" s="24">
        <f t="shared" si="17"/>
        <v>1823</v>
      </c>
      <c r="R168" s="25">
        <f t="shared" si="18"/>
        <v>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1823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v>1823</v>
      </c>
      <c r="AF168" s="24">
        <v>0</v>
      </c>
      <c r="AG168" s="24">
        <f t="shared" si="20"/>
        <v>0</v>
      </c>
      <c r="AH168" s="24">
        <v>0</v>
      </c>
      <c r="AI168" s="24" t="s">
        <v>204</v>
      </c>
      <c r="AJ168" s="26"/>
      <c r="AK168" s="27"/>
    </row>
    <row r="169" spans="1:37" s="28" customFormat="1" ht="15">
      <c r="A169" s="17">
        <f t="shared" si="14"/>
        <v>161</v>
      </c>
      <c r="B169" s="18" t="s">
        <v>44</v>
      </c>
      <c r="C169" s="17" t="s">
        <v>236</v>
      </c>
      <c r="D169" s="17">
        <v>4229</v>
      </c>
      <c r="E169" s="19">
        <v>45631</v>
      </c>
      <c r="F169" s="20">
        <v>45644</v>
      </c>
      <c r="G169" s="21">
        <v>2499458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2499458</v>
      </c>
      <c r="P169" s="18">
        <v>4229</v>
      </c>
      <c r="Q169" s="24">
        <f t="shared" si="17"/>
        <v>2499458</v>
      </c>
      <c r="R169" s="25">
        <f t="shared" si="18"/>
        <v>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2499458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v>2499458</v>
      </c>
      <c r="AF169" s="24">
        <v>0</v>
      </c>
      <c r="AG169" s="24">
        <f t="shared" si="20"/>
        <v>0</v>
      </c>
      <c r="AH169" s="24">
        <v>0</v>
      </c>
      <c r="AI169" s="24" t="s">
        <v>204</v>
      </c>
      <c r="AJ169" s="26"/>
      <c r="AK169" s="27"/>
    </row>
    <row r="170" spans="1:37" s="28" customFormat="1" ht="15">
      <c r="A170" s="17">
        <f t="shared" si="14"/>
        <v>162</v>
      </c>
      <c r="B170" s="18" t="s">
        <v>44</v>
      </c>
      <c r="C170" s="17" t="s">
        <v>235</v>
      </c>
      <c r="D170" s="17">
        <v>4230</v>
      </c>
      <c r="E170" s="19">
        <v>45631</v>
      </c>
      <c r="F170" s="20">
        <v>45644</v>
      </c>
      <c r="G170" s="21">
        <v>2950774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2950774</v>
      </c>
      <c r="P170" s="18">
        <v>4230</v>
      </c>
      <c r="Q170" s="24">
        <f t="shared" si="17"/>
        <v>2950774</v>
      </c>
      <c r="R170" s="25">
        <f t="shared" si="18"/>
        <v>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2950774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v>2950774</v>
      </c>
      <c r="AF170" s="24">
        <v>0</v>
      </c>
      <c r="AG170" s="24">
        <f t="shared" si="20"/>
        <v>0</v>
      </c>
      <c r="AH170" s="24">
        <v>0</v>
      </c>
      <c r="AI170" s="24" t="s">
        <v>204</v>
      </c>
      <c r="AJ170" s="26"/>
      <c r="AK170" s="27"/>
    </row>
    <row r="171" spans="1:37" s="28" customFormat="1" ht="15">
      <c r="A171" s="17">
        <f t="shared" si="14"/>
        <v>163</v>
      </c>
      <c r="B171" s="18" t="s">
        <v>44</v>
      </c>
      <c r="C171" s="17" t="s">
        <v>234</v>
      </c>
      <c r="D171" s="17">
        <v>4231</v>
      </c>
      <c r="E171" s="19">
        <v>45631</v>
      </c>
      <c r="F171" s="20">
        <v>45644</v>
      </c>
      <c r="G171" s="21">
        <v>2251693</v>
      </c>
      <c r="H171" s="22">
        <v>0</v>
      </c>
      <c r="I171" s="22">
        <v>0</v>
      </c>
      <c r="J171" s="22">
        <v>720302</v>
      </c>
      <c r="K171" s="23">
        <v>14701</v>
      </c>
      <c r="L171" s="22">
        <v>0</v>
      </c>
      <c r="M171" s="22">
        <v>0</v>
      </c>
      <c r="N171" s="22">
        <f t="shared" si="15"/>
        <v>735003</v>
      </c>
      <c r="O171" s="22">
        <f t="shared" si="16"/>
        <v>1516690</v>
      </c>
      <c r="P171" s="18">
        <v>4231</v>
      </c>
      <c r="Q171" s="24">
        <f t="shared" si="17"/>
        <v>2251693</v>
      </c>
      <c r="R171" s="25">
        <f t="shared" si="18"/>
        <v>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1516690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v>1516690</v>
      </c>
      <c r="AF171" s="24">
        <v>0</v>
      </c>
      <c r="AG171" s="24">
        <f t="shared" si="20"/>
        <v>0</v>
      </c>
      <c r="AH171" s="24">
        <v>0</v>
      </c>
      <c r="AI171" s="24" t="s">
        <v>227</v>
      </c>
      <c r="AJ171" s="26"/>
      <c r="AK171" s="27"/>
    </row>
    <row r="172" spans="1:37" s="28" customFormat="1" ht="15">
      <c r="A172" s="17">
        <f t="shared" si="14"/>
        <v>164</v>
      </c>
      <c r="B172" s="18" t="s">
        <v>44</v>
      </c>
      <c r="C172" s="17" t="s">
        <v>233</v>
      </c>
      <c r="D172" s="17">
        <v>4232</v>
      </c>
      <c r="E172" s="19">
        <v>45631</v>
      </c>
      <c r="F172" s="20">
        <v>45644</v>
      </c>
      <c r="G172" s="21">
        <v>2326913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2326913</v>
      </c>
      <c r="P172" s="18">
        <v>4232</v>
      </c>
      <c r="Q172" s="24">
        <f t="shared" si="17"/>
        <v>2326913</v>
      </c>
      <c r="R172" s="25">
        <f t="shared" si="18"/>
        <v>0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2326913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v>2326913</v>
      </c>
      <c r="AF172" s="24">
        <v>0</v>
      </c>
      <c r="AG172" s="24">
        <f t="shared" si="20"/>
        <v>0</v>
      </c>
      <c r="AH172" s="24">
        <v>0</v>
      </c>
      <c r="AI172" s="24" t="s">
        <v>204</v>
      </c>
      <c r="AJ172" s="26"/>
      <c r="AK172" s="27"/>
    </row>
    <row r="173" spans="1:37" s="28" customFormat="1" ht="15">
      <c r="A173" s="17">
        <f t="shared" si="14"/>
        <v>165</v>
      </c>
      <c r="B173" s="18" t="s">
        <v>44</v>
      </c>
      <c r="C173" s="17" t="s">
        <v>232</v>
      </c>
      <c r="D173" s="17">
        <v>4233</v>
      </c>
      <c r="E173" s="19">
        <v>45631</v>
      </c>
      <c r="F173" s="20">
        <v>45644</v>
      </c>
      <c r="G173" s="21">
        <v>1972428</v>
      </c>
      <c r="H173" s="22">
        <v>0</v>
      </c>
      <c r="I173" s="22">
        <v>0</v>
      </c>
      <c r="J173" s="22">
        <v>1920807</v>
      </c>
      <c r="K173" s="23">
        <v>39201</v>
      </c>
      <c r="L173" s="22">
        <v>0</v>
      </c>
      <c r="M173" s="22">
        <v>0</v>
      </c>
      <c r="N173" s="22">
        <f t="shared" si="15"/>
        <v>1960008</v>
      </c>
      <c r="O173" s="22">
        <f t="shared" si="16"/>
        <v>12420</v>
      </c>
      <c r="P173" s="18">
        <v>4233</v>
      </c>
      <c r="Q173" s="24">
        <f t="shared" si="17"/>
        <v>1972428</v>
      </c>
      <c r="R173" s="25">
        <f t="shared" si="18"/>
        <v>0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12420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v>12420</v>
      </c>
      <c r="AF173" s="24">
        <v>0</v>
      </c>
      <c r="AG173" s="24">
        <f t="shared" si="20"/>
        <v>0</v>
      </c>
      <c r="AH173" s="24">
        <v>0</v>
      </c>
      <c r="AI173" s="24" t="s">
        <v>227</v>
      </c>
      <c r="AJ173" s="26"/>
      <c r="AK173" s="27"/>
    </row>
    <row r="174" spans="1:37" s="28" customFormat="1" ht="15">
      <c r="A174" s="17">
        <f t="shared" si="14"/>
        <v>166</v>
      </c>
      <c r="B174" s="18" t="s">
        <v>44</v>
      </c>
      <c r="C174" s="17" t="s">
        <v>231</v>
      </c>
      <c r="D174" s="17">
        <v>4234</v>
      </c>
      <c r="E174" s="19">
        <v>45631</v>
      </c>
      <c r="F174" s="20">
        <v>45644</v>
      </c>
      <c r="G174" s="21">
        <v>1413156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1413156</v>
      </c>
      <c r="P174" s="18">
        <v>4234</v>
      </c>
      <c r="Q174" s="24">
        <f t="shared" si="17"/>
        <v>1413156</v>
      </c>
      <c r="R174" s="25">
        <f t="shared" si="18"/>
        <v>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1413156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v>1413156</v>
      </c>
      <c r="AF174" s="24">
        <v>0</v>
      </c>
      <c r="AG174" s="24">
        <f t="shared" si="20"/>
        <v>0</v>
      </c>
      <c r="AH174" s="24">
        <v>0</v>
      </c>
      <c r="AI174" s="24" t="s">
        <v>204</v>
      </c>
      <c r="AJ174" s="26"/>
      <c r="AK174" s="27"/>
    </row>
    <row r="175" spans="1:37" s="28" customFormat="1" ht="15">
      <c r="A175" s="17">
        <f t="shared" si="14"/>
        <v>167</v>
      </c>
      <c r="B175" s="18" t="s">
        <v>44</v>
      </c>
      <c r="C175" s="17" t="s">
        <v>230</v>
      </c>
      <c r="D175" s="17">
        <v>4235</v>
      </c>
      <c r="E175" s="19">
        <v>45631</v>
      </c>
      <c r="F175" s="20">
        <v>45644</v>
      </c>
      <c r="G175" s="21">
        <v>1413156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1413156</v>
      </c>
      <c r="P175" s="18">
        <v>4235</v>
      </c>
      <c r="Q175" s="24">
        <f t="shared" si="17"/>
        <v>1413156</v>
      </c>
      <c r="R175" s="25">
        <f t="shared" si="18"/>
        <v>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1413156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v>1413156</v>
      </c>
      <c r="AF175" s="24">
        <v>0</v>
      </c>
      <c r="AG175" s="24">
        <f t="shared" si="20"/>
        <v>0</v>
      </c>
      <c r="AH175" s="24">
        <v>0</v>
      </c>
      <c r="AI175" s="24" t="s">
        <v>204</v>
      </c>
      <c r="AJ175" s="26"/>
      <c r="AK175" s="27"/>
    </row>
    <row r="176" spans="1:37" s="28" customFormat="1" ht="15">
      <c r="A176" s="17">
        <f t="shared" si="14"/>
        <v>168</v>
      </c>
      <c r="B176" s="18" t="s">
        <v>44</v>
      </c>
      <c r="C176" s="17" t="s">
        <v>229</v>
      </c>
      <c r="D176" s="17">
        <v>4236</v>
      </c>
      <c r="E176" s="19">
        <v>45631</v>
      </c>
      <c r="F176" s="20">
        <v>45644</v>
      </c>
      <c r="G176" s="21">
        <v>2095331</v>
      </c>
      <c r="H176" s="22">
        <v>0</v>
      </c>
      <c r="I176" s="22">
        <v>0</v>
      </c>
      <c r="J176" s="22">
        <v>640269</v>
      </c>
      <c r="K176" s="23">
        <v>13067</v>
      </c>
      <c r="L176" s="22">
        <v>0</v>
      </c>
      <c r="M176" s="22">
        <v>0</v>
      </c>
      <c r="N176" s="22">
        <f t="shared" si="15"/>
        <v>653336</v>
      </c>
      <c r="O176" s="22">
        <f t="shared" si="16"/>
        <v>1441995</v>
      </c>
      <c r="P176" s="18">
        <v>4236</v>
      </c>
      <c r="Q176" s="24">
        <f t="shared" si="17"/>
        <v>2095331</v>
      </c>
      <c r="R176" s="25">
        <f t="shared" si="18"/>
        <v>0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1441995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v>1441995</v>
      </c>
      <c r="AF176" s="24">
        <v>0</v>
      </c>
      <c r="AG176" s="24">
        <f t="shared" si="20"/>
        <v>0</v>
      </c>
      <c r="AH176" s="24">
        <v>0</v>
      </c>
      <c r="AI176" s="24" t="s">
        <v>227</v>
      </c>
      <c r="AJ176" s="26"/>
      <c r="AK176" s="27"/>
    </row>
    <row r="177" spans="1:37" s="28" customFormat="1" ht="15">
      <c r="A177" s="17">
        <f t="shared" si="14"/>
        <v>169</v>
      </c>
      <c r="B177" s="18" t="s">
        <v>44</v>
      </c>
      <c r="C177" s="17" t="s">
        <v>228</v>
      </c>
      <c r="D177" s="17">
        <v>4237</v>
      </c>
      <c r="E177" s="19">
        <v>45631</v>
      </c>
      <c r="F177" s="20">
        <v>45644</v>
      </c>
      <c r="G177" s="21">
        <v>2019667</v>
      </c>
      <c r="H177" s="22">
        <v>0</v>
      </c>
      <c r="I177" s="22">
        <v>0</v>
      </c>
      <c r="J177" s="22">
        <v>560235</v>
      </c>
      <c r="K177" s="23">
        <v>11434</v>
      </c>
      <c r="L177" s="22">
        <v>0</v>
      </c>
      <c r="M177" s="22">
        <v>0</v>
      </c>
      <c r="N177" s="22">
        <f t="shared" si="15"/>
        <v>571669</v>
      </c>
      <c r="O177" s="22">
        <f t="shared" si="16"/>
        <v>1447998</v>
      </c>
      <c r="P177" s="18">
        <v>4237</v>
      </c>
      <c r="Q177" s="24">
        <f t="shared" si="17"/>
        <v>2019667</v>
      </c>
      <c r="R177" s="25">
        <f t="shared" si="18"/>
        <v>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1447998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v>1447998</v>
      </c>
      <c r="AF177" s="24">
        <v>0</v>
      </c>
      <c r="AG177" s="24">
        <f t="shared" si="20"/>
        <v>0</v>
      </c>
      <c r="AH177" s="24">
        <v>0</v>
      </c>
      <c r="AI177" s="24" t="s">
        <v>227</v>
      </c>
      <c r="AJ177" s="26"/>
      <c r="AK177" s="27"/>
    </row>
    <row r="178" spans="1:37" s="28" customFormat="1" ht="15">
      <c r="A178" s="17">
        <f t="shared" si="14"/>
        <v>170</v>
      </c>
      <c r="B178" s="18" t="s">
        <v>44</v>
      </c>
      <c r="C178" s="17" t="s">
        <v>226</v>
      </c>
      <c r="D178" s="17">
        <v>4238</v>
      </c>
      <c r="E178" s="19">
        <v>45631</v>
      </c>
      <c r="F178" s="20">
        <v>45644</v>
      </c>
      <c r="G178" s="21">
        <v>1416219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1416219</v>
      </c>
      <c r="P178" s="18">
        <v>4238</v>
      </c>
      <c r="Q178" s="24">
        <f t="shared" si="17"/>
        <v>1416219</v>
      </c>
      <c r="R178" s="25">
        <f t="shared" si="18"/>
        <v>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1416219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v>1416219</v>
      </c>
      <c r="AF178" s="24">
        <v>0</v>
      </c>
      <c r="AG178" s="24">
        <f t="shared" si="20"/>
        <v>0</v>
      </c>
      <c r="AH178" s="24">
        <v>0</v>
      </c>
      <c r="AI178" s="24" t="s">
        <v>204</v>
      </c>
      <c r="AJ178" s="26"/>
      <c r="AK178" s="27"/>
    </row>
    <row r="179" spans="1:37" s="28" customFormat="1" ht="15">
      <c r="A179" s="17">
        <f t="shared" si="14"/>
        <v>171</v>
      </c>
      <c r="B179" s="18" t="s">
        <v>44</v>
      </c>
      <c r="C179" s="17" t="s">
        <v>225</v>
      </c>
      <c r="D179" s="17">
        <v>4239</v>
      </c>
      <c r="E179" s="19">
        <v>45631</v>
      </c>
      <c r="F179" s="20">
        <v>45644</v>
      </c>
      <c r="G179" s="21">
        <v>1856344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1856344</v>
      </c>
      <c r="P179" s="18">
        <v>4239</v>
      </c>
      <c r="Q179" s="24">
        <f t="shared" si="17"/>
        <v>1856344</v>
      </c>
      <c r="R179" s="25">
        <f t="shared" si="18"/>
        <v>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1856344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v>1856344</v>
      </c>
      <c r="AF179" s="24">
        <v>0</v>
      </c>
      <c r="AG179" s="24">
        <f t="shared" si="20"/>
        <v>0</v>
      </c>
      <c r="AH179" s="24">
        <v>0</v>
      </c>
      <c r="AI179" s="24" t="s">
        <v>204</v>
      </c>
      <c r="AJ179" s="26"/>
      <c r="AK179" s="27"/>
    </row>
    <row r="180" spans="1:37" s="28" customFormat="1" ht="15">
      <c r="A180" s="17">
        <f t="shared" si="14"/>
        <v>172</v>
      </c>
      <c r="B180" s="18" t="s">
        <v>44</v>
      </c>
      <c r="C180" s="17" t="s">
        <v>224</v>
      </c>
      <c r="D180" s="17">
        <v>4240</v>
      </c>
      <c r="E180" s="19">
        <v>45631</v>
      </c>
      <c r="F180" s="20">
        <v>45644</v>
      </c>
      <c r="G180" s="21">
        <v>1544750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1544750</v>
      </c>
      <c r="P180" s="18">
        <v>4240</v>
      </c>
      <c r="Q180" s="24">
        <f t="shared" si="17"/>
        <v>1544750</v>
      </c>
      <c r="R180" s="25">
        <f t="shared" si="18"/>
        <v>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1544750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v>1544750</v>
      </c>
      <c r="AF180" s="24">
        <v>0</v>
      </c>
      <c r="AG180" s="24">
        <f t="shared" si="20"/>
        <v>0</v>
      </c>
      <c r="AH180" s="24">
        <v>0</v>
      </c>
      <c r="AI180" s="24" t="s">
        <v>204</v>
      </c>
      <c r="AJ180" s="26"/>
      <c r="AK180" s="27"/>
    </row>
    <row r="181" spans="1:37" s="28" customFormat="1" ht="15">
      <c r="A181" s="17">
        <f t="shared" si="14"/>
        <v>173</v>
      </c>
      <c r="B181" s="18" t="s">
        <v>44</v>
      </c>
      <c r="C181" s="17" t="s">
        <v>223</v>
      </c>
      <c r="D181" s="17">
        <v>4241</v>
      </c>
      <c r="E181" s="19">
        <v>45631</v>
      </c>
      <c r="F181" s="20">
        <v>45644</v>
      </c>
      <c r="G181" s="21">
        <v>1413156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1413156</v>
      </c>
      <c r="P181" s="18">
        <v>4241</v>
      </c>
      <c r="Q181" s="24">
        <f t="shared" si="17"/>
        <v>1413156</v>
      </c>
      <c r="R181" s="25">
        <f t="shared" si="18"/>
        <v>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1413156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v>1413156</v>
      </c>
      <c r="AF181" s="24">
        <v>0</v>
      </c>
      <c r="AG181" s="24">
        <f t="shared" si="20"/>
        <v>0</v>
      </c>
      <c r="AH181" s="24">
        <v>0</v>
      </c>
      <c r="AI181" s="24" t="s">
        <v>204</v>
      </c>
      <c r="AJ181" s="26"/>
      <c r="AK181" s="27"/>
    </row>
    <row r="182" spans="1:37" s="28" customFormat="1" ht="15">
      <c r="A182" s="17">
        <f t="shared" si="14"/>
        <v>174</v>
      </c>
      <c r="B182" s="18" t="s">
        <v>44</v>
      </c>
      <c r="C182" s="17" t="s">
        <v>222</v>
      </c>
      <c r="D182" s="17">
        <v>4243</v>
      </c>
      <c r="E182" s="19">
        <v>45631</v>
      </c>
      <c r="F182" s="20">
        <v>45644</v>
      </c>
      <c r="G182" s="21">
        <v>1057463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1057463</v>
      </c>
      <c r="P182" s="18">
        <v>4243</v>
      </c>
      <c r="Q182" s="24">
        <f t="shared" si="17"/>
        <v>1057463</v>
      </c>
      <c r="R182" s="25">
        <f t="shared" si="18"/>
        <v>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1057463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v>1057463</v>
      </c>
      <c r="AF182" s="24">
        <v>0</v>
      </c>
      <c r="AG182" s="24">
        <f t="shared" si="20"/>
        <v>0</v>
      </c>
      <c r="AH182" s="24">
        <v>0</v>
      </c>
      <c r="AI182" s="24" t="s">
        <v>204</v>
      </c>
      <c r="AJ182" s="26"/>
      <c r="AK182" s="27"/>
    </row>
    <row r="183" spans="1:37" s="28" customFormat="1" ht="15">
      <c r="A183" s="17">
        <f t="shared" si="14"/>
        <v>175</v>
      </c>
      <c r="B183" s="18" t="s">
        <v>44</v>
      </c>
      <c r="C183" s="17" t="s">
        <v>221</v>
      </c>
      <c r="D183" s="17">
        <v>4244</v>
      </c>
      <c r="E183" s="19">
        <v>45631</v>
      </c>
      <c r="F183" s="20">
        <v>45644</v>
      </c>
      <c r="G183" s="21">
        <v>1057463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1057463</v>
      </c>
      <c r="P183" s="18">
        <v>4244</v>
      </c>
      <c r="Q183" s="24">
        <f t="shared" si="17"/>
        <v>1057463</v>
      </c>
      <c r="R183" s="25">
        <f t="shared" si="18"/>
        <v>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1057463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v>1057463</v>
      </c>
      <c r="AF183" s="24">
        <v>0</v>
      </c>
      <c r="AG183" s="24">
        <f t="shared" si="20"/>
        <v>0</v>
      </c>
      <c r="AH183" s="24">
        <v>0</v>
      </c>
      <c r="AI183" s="24" t="s">
        <v>204</v>
      </c>
      <c r="AJ183" s="26"/>
      <c r="AK183" s="27"/>
    </row>
    <row r="184" spans="1:37" s="28" customFormat="1" ht="15">
      <c r="A184" s="17">
        <f t="shared" si="14"/>
        <v>176</v>
      </c>
      <c r="B184" s="18" t="s">
        <v>44</v>
      </c>
      <c r="C184" s="17" t="s">
        <v>220</v>
      </c>
      <c r="D184" s="17">
        <v>4245</v>
      </c>
      <c r="E184" s="19">
        <v>45631</v>
      </c>
      <c r="F184" s="20">
        <v>45644</v>
      </c>
      <c r="G184" s="21">
        <v>961330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961330</v>
      </c>
      <c r="P184" s="18">
        <v>4245</v>
      </c>
      <c r="Q184" s="24">
        <f t="shared" si="17"/>
        <v>961330</v>
      </c>
      <c r="R184" s="25">
        <f t="shared" si="18"/>
        <v>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961330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v>961330</v>
      </c>
      <c r="AF184" s="24">
        <v>0</v>
      </c>
      <c r="AG184" s="24">
        <f t="shared" si="20"/>
        <v>0</v>
      </c>
      <c r="AH184" s="24">
        <v>0</v>
      </c>
      <c r="AI184" s="24" t="s">
        <v>204</v>
      </c>
      <c r="AJ184" s="26"/>
      <c r="AK184" s="27"/>
    </row>
    <row r="185" spans="1:37" s="28" customFormat="1" ht="15">
      <c r="A185" s="17">
        <f t="shared" si="14"/>
        <v>177</v>
      </c>
      <c r="B185" s="18" t="s">
        <v>44</v>
      </c>
      <c r="C185" s="17" t="s">
        <v>219</v>
      </c>
      <c r="D185" s="17">
        <v>4246</v>
      </c>
      <c r="E185" s="19">
        <v>45631</v>
      </c>
      <c r="F185" s="20">
        <v>45644</v>
      </c>
      <c r="G185" s="21">
        <v>784919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784919</v>
      </c>
      <c r="P185" s="18">
        <v>4246</v>
      </c>
      <c r="Q185" s="24">
        <f t="shared" si="17"/>
        <v>784919</v>
      </c>
      <c r="R185" s="25">
        <f t="shared" si="18"/>
        <v>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784919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v>784919</v>
      </c>
      <c r="AF185" s="24">
        <v>0</v>
      </c>
      <c r="AG185" s="24">
        <f t="shared" si="20"/>
        <v>0</v>
      </c>
      <c r="AH185" s="24">
        <v>0</v>
      </c>
      <c r="AI185" s="24" t="s">
        <v>204</v>
      </c>
      <c r="AJ185" s="26"/>
      <c r="AK185" s="27"/>
    </row>
    <row r="186" spans="1:37" s="28" customFormat="1" ht="15">
      <c r="A186" s="17">
        <f t="shared" si="14"/>
        <v>178</v>
      </c>
      <c r="B186" s="18" t="s">
        <v>44</v>
      </c>
      <c r="C186" s="17" t="s">
        <v>218</v>
      </c>
      <c r="D186" s="17">
        <v>4247</v>
      </c>
      <c r="E186" s="19">
        <v>45631</v>
      </c>
      <c r="F186" s="20">
        <v>45644</v>
      </c>
      <c r="G186" s="21">
        <v>672931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672931</v>
      </c>
      <c r="P186" s="18">
        <v>4247</v>
      </c>
      <c r="Q186" s="24">
        <f t="shared" si="17"/>
        <v>672931</v>
      </c>
      <c r="R186" s="25">
        <f t="shared" si="18"/>
        <v>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672931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v>672931</v>
      </c>
      <c r="AF186" s="24">
        <v>0</v>
      </c>
      <c r="AG186" s="24">
        <f t="shared" si="20"/>
        <v>0</v>
      </c>
      <c r="AH186" s="24">
        <v>0</v>
      </c>
      <c r="AI186" s="24" t="s">
        <v>204</v>
      </c>
      <c r="AJ186" s="26"/>
      <c r="AK186" s="27"/>
    </row>
    <row r="187" spans="1:37" s="28" customFormat="1" ht="15">
      <c r="A187" s="17">
        <f t="shared" si="14"/>
        <v>179</v>
      </c>
      <c r="B187" s="18" t="s">
        <v>44</v>
      </c>
      <c r="C187" s="17" t="s">
        <v>217</v>
      </c>
      <c r="D187" s="17">
        <v>4248</v>
      </c>
      <c r="E187" s="19">
        <v>45631</v>
      </c>
      <c r="F187" s="20">
        <v>45644</v>
      </c>
      <c r="G187" s="21">
        <v>595205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595205</v>
      </c>
      <c r="P187" s="18">
        <v>4248</v>
      </c>
      <c r="Q187" s="24">
        <f t="shared" si="17"/>
        <v>595205</v>
      </c>
      <c r="R187" s="25">
        <f t="shared" si="18"/>
        <v>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595205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v>595205</v>
      </c>
      <c r="AF187" s="24">
        <v>0</v>
      </c>
      <c r="AG187" s="24">
        <f t="shared" si="20"/>
        <v>0</v>
      </c>
      <c r="AH187" s="24">
        <v>0</v>
      </c>
      <c r="AI187" s="24" t="s">
        <v>204</v>
      </c>
      <c r="AJ187" s="26"/>
      <c r="AK187" s="27"/>
    </row>
    <row r="188" spans="1:37" s="28" customFormat="1" ht="15">
      <c r="A188" s="17">
        <f t="shared" si="14"/>
        <v>180</v>
      </c>
      <c r="B188" s="18" t="s">
        <v>44</v>
      </c>
      <c r="C188" s="17" t="s">
        <v>216</v>
      </c>
      <c r="D188" s="17">
        <v>4250</v>
      </c>
      <c r="E188" s="19">
        <v>45631</v>
      </c>
      <c r="F188" s="20">
        <v>45644</v>
      </c>
      <c r="G188" s="21">
        <v>577059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577059</v>
      </c>
      <c r="P188" s="18">
        <v>4250</v>
      </c>
      <c r="Q188" s="24">
        <f t="shared" si="17"/>
        <v>577059</v>
      </c>
      <c r="R188" s="25">
        <f t="shared" si="18"/>
        <v>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577059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v>577059</v>
      </c>
      <c r="AF188" s="24">
        <v>0</v>
      </c>
      <c r="AG188" s="24">
        <f t="shared" si="20"/>
        <v>0</v>
      </c>
      <c r="AH188" s="24">
        <v>0</v>
      </c>
      <c r="AI188" s="24" t="s">
        <v>204</v>
      </c>
      <c r="AJ188" s="26"/>
      <c r="AK188" s="27"/>
    </row>
    <row r="189" spans="1:37" s="28" customFormat="1" ht="15">
      <c r="A189" s="17">
        <f t="shared" si="14"/>
        <v>181</v>
      </c>
      <c r="B189" s="18" t="s">
        <v>44</v>
      </c>
      <c r="C189" s="17" t="s">
        <v>215</v>
      </c>
      <c r="D189" s="17">
        <v>4257</v>
      </c>
      <c r="E189" s="19">
        <v>45632</v>
      </c>
      <c r="F189" s="20">
        <v>45644</v>
      </c>
      <c r="G189" s="21">
        <v>288399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288399</v>
      </c>
      <c r="P189" s="18">
        <v>4257</v>
      </c>
      <c r="Q189" s="24">
        <f t="shared" si="17"/>
        <v>288399</v>
      </c>
      <c r="R189" s="25">
        <f t="shared" si="18"/>
        <v>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288399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v>288399</v>
      </c>
      <c r="AF189" s="24">
        <v>0</v>
      </c>
      <c r="AG189" s="24">
        <f t="shared" si="20"/>
        <v>0</v>
      </c>
      <c r="AH189" s="24">
        <v>0</v>
      </c>
      <c r="AI189" s="24" t="s">
        <v>204</v>
      </c>
      <c r="AJ189" s="26"/>
      <c r="AK189" s="27"/>
    </row>
    <row r="190" spans="1:37" s="28" customFormat="1" ht="15">
      <c r="A190" s="17">
        <f t="shared" si="14"/>
        <v>182</v>
      </c>
      <c r="B190" s="18" t="s">
        <v>44</v>
      </c>
      <c r="C190" s="17" t="s">
        <v>214</v>
      </c>
      <c r="D190" s="17">
        <v>4258</v>
      </c>
      <c r="E190" s="19">
        <v>45632</v>
      </c>
      <c r="F190" s="20">
        <v>45644</v>
      </c>
      <c r="G190" s="21">
        <v>192266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192266</v>
      </c>
      <c r="P190" s="18">
        <v>4258</v>
      </c>
      <c r="Q190" s="24">
        <f t="shared" si="17"/>
        <v>192266</v>
      </c>
      <c r="R190" s="25">
        <f t="shared" si="18"/>
        <v>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192266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v>192266</v>
      </c>
      <c r="AF190" s="24">
        <v>0</v>
      </c>
      <c r="AG190" s="24">
        <f t="shared" si="20"/>
        <v>0</v>
      </c>
      <c r="AH190" s="24">
        <v>0</v>
      </c>
      <c r="AI190" s="24" t="s">
        <v>204</v>
      </c>
      <c r="AJ190" s="26"/>
      <c r="AK190" s="27"/>
    </row>
    <row r="191" spans="1:37" s="28" customFormat="1" ht="15">
      <c r="A191" s="17">
        <f t="shared" si="14"/>
        <v>183</v>
      </c>
      <c r="B191" s="18" t="s">
        <v>44</v>
      </c>
      <c r="C191" s="17" t="s">
        <v>213</v>
      </c>
      <c r="D191" s="17">
        <v>4259</v>
      </c>
      <c r="E191" s="19">
        <v>45632</v>
      </c>
      <c r="F191" s="20">
        <v>45644</v>
      </c>
      <c r="G191" s="21">
        <v>192266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192266</v>
      </c>
      <c r="P191" s="18">
        <v>4259</v>
      </c>
      <c r="Q191" s="24">
        <f t="shared" si="17"/>
        <v>192266</v>
      </c>
      <c r="R191" s="25">
        <f t="shared" si="18"/>
        <v>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192266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v>192266</v>
      </c>
      <c r="AF191" s="24">
        <v>0</v>
      </c>
      <c r="AG191" s="24">
        <f t="shared" si="20"/>
        <v>0</v>
      </c>
      <c r="AH191" s="24">
        <v>0</v>
      </c>
      <c r="AI191" s="24" t="s">
        <v>204</v>
      </c>
      <c r="AJ191" s="26"/>
      <c r="AK191" s="27"/>
    </row>
    <row r="192" spans="1:37" s="28" customFormat="1" ht="15">
      <c r="A192" s="17">
        <f t="shared" si="14"/>
        <v>184</v>
      </c>
      <c r="B192" s="18" t="s">
        <v>44</v>
      </c>
      <c r="C192" s="17" t="s">
        <v>212</v>
      </c>
      <c r="D192" s="17">
        <v>4252</v>
      </c>
      <c r="E192" s="19">
        <v>45632</v>
      </c>
      <c r="F192" s="20">
        <v>45644</v>
      </c>
      <c r="G192" s="21">
        <v>480665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480665</v>
      </c>
      <c r="P192" s="18">
        <v>4252</v>
      </c>
      <c r="Q192" s="24">
        <f t="shared" si="17"/>
        <v>480665</v>
      </c>
      <c r="R192" s="25">
        <f t="shared" si="18"/>
        <v>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480665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v>480665</v>
      </c>
      <c r="AF192" s="24">
        <v>0</v>
      </c>
      <c r="AG192" s="24">
        <f t="shared" si="20"/>
        <v>0</v>
      </c>
      <c r="AH192" s="24">
        <v>0</v>
      </c>
      <c r="AI192" s="24" t="s">
        <v>204</v>
      </c>
      <c r="AJ192" s="26"/>
      <c r="AK192" s="27"/>
    </row>
    <row r="193" spans="1:37" s="28" customFormat="1" ht="15">
      <c r="A193" s="17">
        <f t="shared" si="14"/>
        <v>185</v>
      </c>
      <c r="B193" s="18" t="s">
        <v>44</v>
      </c>
      <c r="C193" s="17" t="s">
        <v>211</v>
      </c>
      <c r="D193" s="17">
        <v>4253</v>
      </c>
      <c r="E193" s="19">
        <v>45632</v>
      </c>
      <c r="F193" s="20">
        <v>45644</v>
      </c>
      <c r="G193" s="21">
        <v>484241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484241</v>
      </c>
      <c r="P193" s="18">
        <v>4253</v>
      </c>
      <c r="Q193" s="24">
        <f t="shared" si="17"/>
        <v>484241</v>
      </c>
      <c r="R193" s="25">
        <f t="shared" si="18"/>
        <v>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484241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v>484241</v>
      </c>
      <c r="AF193" s="24">
        <v>0</v>
      </c>
      <c r="AG193" s="24">
        <f t="shared" si="20"/>
        <v>0</v>
      </c>
      <c r="AH193" s="24">
        <v>0</v>
      </c>
      <c r="AI193" s="24" t="s">
        <v>204</v>
      </c>
      <c r="AJ193" s="26"/>
      <c r="AK193" s="27"/>
    </row>
    <row r="194" spans="1:37" s="28" customFormat="1" ht="15">
      <c r="A194" s="17">
        <f t="shared" si="14"/>
        <v>186</v>
      </c>
      <c r="B194" s="18" t="s">
        <v>44</v>
      </c>
      <c r="C194" s="17" t="s">
        <v>210</v>
      </c>
      <c r="D194" s="17">
        <v>4254</v>
      </c>
      <c r="E194" s="19">
        <v>45632</v>
      </c>
      <c r="F194" s="20">
        <v>45644</v>
      </c>
      <c r="G194" s="21">
        <v>391252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391252</v>
      </c>
      <c r="P194" s="18">
        <v>4254</v>
      </c>
      <c r="Q194" s="24">
        <f t="shared" si="17"/>
        <v>391252</v>
      </c>
      <c r="R194" s="25">
        <f t="shared" si="18"/>
        <v>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391252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v>391252</v>
      </c>
      <c r="AF194" s="24">
        <v>0</v>
      </c>
      <c r="AG194" s="24">
        <f t="shared" si="20"/>
        <v>0</v>
      </c>
      <c r="AH194" s="24">
        <v>0</v>
      </c>
      <c r="AI194" s="24" t="s">
        <v>204</v>
      </c>
      <c r="AJ194" s="26"/>
      <c r="AK194" s="27"/>
    </row>
    <row r="195" spans="1:37" s="28" customFormat="1" ht="15">
      <c r="A195" s="17">
        <f t="shared" si="14"/>
        <v>187</v>
      </c>
      <c r="B195" s="18" t="s">
        <v>44</v>
      </c>
      <c r="C195" s="17" t="s">
        <v>209</v>
      </c>
      <c r="D195" s="17">
        <v>4255</v>
      </c>
      <c r="E195" s="19">
        <v>45632</v>
      </c>
      <c r="F195" s="20">
        <v>45644</v>
      </c>
      <c r="G195" s="21">
        <v>386018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386018</v>
      </c>
      <c r="P195" s="18">
        <v>4255</v>
      </c>
      <c r="Q195" s="24">
        <f t="shared" si="17"/>
        <v>386018</v>
      </c>
      <c r="R195" s="25">
        <f t="shared" si="18"/>
        <v>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386018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v>386018</v>
      </c>
      <c r="AF195" s="24">
        <v>0</v>
      </c>
      <c r="AG195" s="24">
        <f t="shared" si="20"/>
        <v>0</v>
      </c>
      <c r="AH195" s="24">
        <v>0</v>
      </c>
      <c r="AI195" s="24" t="s">
        <v>204</v>
      </c>
      <c r="AJ195" s="26"/>
      <c r="AK195" s="27"/>
    </row>
    <row r="196" spans="1:37" s="28" customFormat="1" ht="15">
      <c r="A196" s="17">
        <f t="shared" si="14"/>
        <v>188</v>
      </c>
      <c r="B196" s="18" t="s">
        <v>44</v>
      </c>
      <c r="C196" s="17" t="s">
        <v>208</v>
      </c>
      <c r="D196" s="17">
        <v>4256</v>
      </c>
      <c r="E196" s="19">
        <v>45632</v>
      </c>
      <c r="F196" s="20">
        <v>45644</v>
      </c>
      <c r="G196" s="21">
        <v>288399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288399</v>
      </c>
      <c r="P196" s="18">
        <v>4256</v>
      </c>
      <c r="Q196" s="24">
        <f t="shared" si="17"/>
        <v>288399</v>
      </c>
      <c r="R196" s="25">
        <f t="shared" si="18"/>
        <v>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288399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v>288399</v>
      </c>
      <c r="AF196" s="24">
        <v>0</v>
      </c>
      <c r="AG196" s="24">
        <f t="shared" si="20"/>
        <v>0</v>
      </c>
      <c r="AH196" s="24">
        <v>0</v>
      </c>
      <c r="AI196" s="24" t="s">
        <v>204</v>
      </c>
      <c r="AJ196" s="26"/>
      <c r="AK196" s="27"/>
    </row>
    <row r="197" spans="1:37" s="28" customFormat="1" ht="15">
      <c r="A197" s="17">
        <f t="shared" si="14"/>
        <v>189</v>
      </c>
      <c r="B197" s="18" t="s">
        <v>44</v>
      </c>
      <c r="C197" s="17" t="s">
        <v>207</v>
      </c>
      <c r="D197" s="17">
        <v>4260</v>
      </c>
      <c r="E197" s="19">
        <v>45632</v>
      </c>
      <c r="F197" s="20">
        <v>45644</v>
      </c>
      <c r="G197" s="21">
        <v>96133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96133</v>
      </c>
      <c r="P197" s="18">
        <v>4260</v>
      </c>
      <c r="Q197" s="24">
        <f t="shared" si="17"/>
        <v>96133</v>
      </c>
      <c r="R197" s="25">
        <f t="shared" si="18"/>
        <v>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96133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v>96133</v>
      </c>
      <c r="AF197" s="24">
        <v>0</v>
      </c>
      <c r="AG197" s="24">
        <f t="shared" si="20"/>
        <v>0</v>
      </c>
      <c r="AH197" s="24">
        <v>0</v>
      </c>
      <c r="AI197" s="24" t="s">
        <v>204</v>
      </c>
      <c r="AJ197" s="26"/>
      <c r="AK197" s="27"/>
    </row>
    <row r="198" spans="1:37" s="28" customFormat="1" ht="15">
      <c r="A198" s="17">
        <f t="shared" si="14"/>
        <v>190</v>
      </c>
      <c r="B198" s="18" t="s">
        <v>44</v>
      </c>
      <c r="C198" s="17" t="s">
        <v>206</v>
      </c>
      <c r="D198" s="17">
        <v>4261</v>
      </c>
      <c r="E198" s="19">
        <v>45632</v>
      </c>
      <c r="F198" s="20">
        <v>45644</v>
      </c>
      <c r="G198" s="21">
        <v>96133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96133</v>
      </c>
      <c r="P198" s="18">
        <v>4261</v>
      </c>
      <c r="Q198" s="24">
        <f t="shared" si="17"/>
        <v>96133</v>
      </c>
      <c r="R198" s="25">
        <f t="shared" si="18"/>
        <v>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96133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v>96133</v>
      </c>
      <c r="AF198" s="24">
        <v>0</v>
      </c>
      <c r="AG198" s="24">
        <f t="shared" si="20"/>
        <v>0</v>
      </c>
      <c r="AH198" s="24">
        <v>0</v>
      </c>
      <c r="AI198" s="24" t="s">
        <v>204</v>
      </c>
      <c r="AJ198" s="26"/>
      <c r="AK198" s="27"/>
    </row>
    <row r="199" spans="1:37" s="28" customFormat="1" ht="15">
      <c r="A199" s="17">
        <f t="shared" si="14"/>
        <v>191</v>
      </c>
      <c r="B199" s="18" t="s">
        <v>44</v>
      </c>
      <c r="C199" s="17" t="s">
        <v>205</v>
      </c>
      <c r="D199" s="17">
        <v>4262</v>
      </c>
      <c r="E199" s="19">
        <v>45632</v>
      </c>
      <c r="F199" s="20">
        <v>45644</v>
      </c>
      <c r="G199" s="21">
        <v>576798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576798</v>
      </c>
      <c r="P199" s="18">
        <v>4262</v>
      </c>
      <c r="Q199" s="24">
        <f t="shared" si="17"/>
        <v>576798</v>
      </c>
      <c r="R199" s="25">
        <f t="shared" si="18"/>
        <v>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576798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v>576798</v>
      </c>
      <c r="AF199" s="24">
        <v>0</v>
      </c>
      <c r="AG199" s="24">
        <f t="shared" si="20"/>
        <v>0</v>
      </c>
      <c r="AH199" s="24">
        <v>0</v>
      </c>
      <c r="AI199" s="24" t="s">
        <v>204</v>
      </c>
      <c r="AJ199" s="26"/>
      <c r="AK199" s="27"/>
    </row>
    <row r="200" spans="1:37" s="28" customFormat="1" ht="15">
      <c r="A200" s="17">
        <f t="shared" si="14"/>
        <v>192</v>
      </c>
      <c r="B200" s="18" t="s">
        <v>44</v>
      </c>
      <c r="C200" s="17" t="s">
        <v>203</v>
      </c>
      <c r="D200" s="17">
        <v>4329</v>
      </c>
      <c r="E200" s="19">
        <v>45659</v>
      </c>
      <c r="F200" s="20">
        <v>45665</v>
      </c>
      <c r="G200" s="21">
        <v>304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304</v>
      </c>
      <c r="P200" s="18">
        <v>4329</v>
      </c>
      <c r="Q200" s="24">
        <f t="shared" si="17"/>
        <v>304</v>
      </c>
      <c r="R200" s="25">
        <f t="shared" si="18"/>
        <v>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304</v>
      </c>
      <c r="Y200" s="17" t="s">
        <v>45</v>
      </c>
      <c r="Z200" s="25">
        <f t="shared" si="19"/>
        <v>304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f t="shared" si="20"/>
        <v>0</v>
      </c>
      <c r="AH200" s="24">
        <v>0</v>
      </c>
      <c r="AI200" s="24" t="s">
        <v>162</v>
      </c>
      <c r="AJ200" s="26"/>
      <c r="AK200" s="27"/>
    </row>
    <row r="201" spans="1:37" s="28" customFormat="1" ht="15">
      <c r="A201" s="17">
        <f t="shared" si="14"/>
        <v>193</v>
      </c>
      <c r="B201" s="18" t="s">
        <v>44</v>
      </c>
      <c r="C201" s="17" t="s">
        <v>202</v>
      </c>
      <c r="D201" s="17">
        <v>4331</v>
      </c>
      <c r="E201" s="19">
        <v>45659</v>
      </c>
      <c r="F201" s="20">
        <v>45665</v>
      </c>
      <c r="G201" s="21">
        <v>288399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288399</v>
      </c>
      <c r="P201" s="18">
        <v>4331</v>
      </c>
      <c r="Q201" s="24">
        <f t="shared" si="17"/>
        <v>288399</v>
      </c>
      <c r="R201" s="25">
        <f t="shared" si="18"/>
        <v>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288399</v>
      </c>
      <c r="Y201" s="17" t="s">
        <v>45</v>
      </c>
      <c r="Z201" s="25">
        <f t="shared" si="19"/>
        <v>288399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f t="shared" si="20"/>
        <v>0</v>
      </c>
      <c r="AH201" s="24">
        <v>0</v>
      </c>
      <c r="AI201" s="24" t="s">
        <v>162</v>
      </c>
      <c r="AJ201" s="26"/>
      <c r="AK201" s="27"/>
    </row>
    <row r="202" spans="1:37" s="28" customFormat="1" ht="15">
      <c r="A202" s="17">
        <f t="shared" si="14"/>
        <v>194</v>
      </c>
      <c r="B202" s="18" t="s">
        <v>44</v>
      </c>
      <c r="C202" s="17" t="s">
        <v>201</v>
      </c>
      <c r="D202" s="17">
        <v>4332</v>
      </c>
      <c r="E202" s="19">
        <v>45659</v>
      </c>
      <c r="F202" s="20">
        <v>45665</v>
      </c>
      <c r="G202" s="21">
        <v>387214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387214</v>
      </c>
      <c r="P202" s="18">
        <v>4332</v>
      </c>
      <c r="Q202" s="24">
        <f t="shared" si="17"/>
        <v>387214</v>
      </c>
      <c r="R202" s="25">
        <f t="shared" si="18"/>
        <v>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387214</v>
      </c>
      <c r="Y202" s="17" t="s">
        <v>45</v>
      </c>
      <c r="Z202" s="25">
        <f t="shared" si="19"/>
        <v>387214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f t="shared" si="20"/>
        <v>0</v>
      </c>
      <c r="AH202" s="24">
        <v>0</v>
      </c>
      <c r="AI202" s="24" t="s">
        <v>162</v>
      </c>
      <c r="AJ202" s="26"/>
      <c r="AK202" s="27"/>
    </row>
    <row r="203" spans="1:37" s="28" customFormat="1" ht="15">
      <c r="A203" s="17">
        <f t="shared" si="21" ref="A203:A266">+A202+1</f>
        <v>195</v>
      </c>
      <c r="B203" s="18" t="s">
        <v>44</v>
      </c>
      <c r="C203" s="17" t="s">
        <v>200</v>
      </c>
      <c r="D203" s="17">
        <v>4334</v>
      </c>
      <c r="E203" s="19">
        <v>45659</v>
      </c>
      <c r="F203" s="20">
        <v>45665</v>
      </c>
      <c r="G203" s="21">
        <v>7240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f t="shared" si="22" ref="N203:N266">+SUM(J203:M203)</f>
        <v>0</v>
      </c>
      <c r="O203" s="22">
        <f t="shared" si="23" ref="O203:O266">+G203-I203-N203</f>
        <v>7240</v>
      </c>
      <c r="P203" s="18">
        <v>4334</v>
      </c>
      <c r="Q203" s="24">
        <f t="shared" si="24" ref="Q203:Q266">+IF(P203&gt;0,G203,0)</f>
        <v>7240</v>
      </c>
      <c r="R203" s="25">
        <f t="shared" si="25" ref="R203:R266">IF(P203=0,G203,0)</f>
        <v>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7240</v>
      </c>
      <c r="Y203" s="17" t="s">
        <v>45</v>
      </c>
      <c r="Z203" s="25">
        <f t="shared" si="26" ref="Z203:Z266">+X203-AE203+IF(X203-AE203&lt;-1,-X203+AE203,0)</f>
        <v>7240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f t="shared" si="27" ref="AG203:AG266">+G203-I203-N203-R203-Z203-AC203-AE203-S203-U203</f>
        <v>0</v>
      </c>
      <c r="AH203" s="24">
        <v>0</v>
      </c>
      <c r="AI203" s="24" t="s">
        <v>162</v>
      </c>
      <c r="AJ203" s="26"/>
      <c r="AK203" s="27"/>
    </row>
    <row r="204" spans="1:37" s="28" customFormat="1" ht="15">
      <c r="A204" s="17">
        <f t="shared" si="21"/>
        <v>196</v>
      </c>
      <c r="B204" s="18" t="s">
        <v>44</v>
      </c>
      <c r="C204" s="17" t="s">
        <v>199</v>
      </c>
      <c r="D204" s="17">
        <v>4336</v>
      </c>
      <c r="E204" s="19">
        <v>45659</v>
      </c>
      <c r="F204" s="20">
        <v>45665</v>
      </c>
      <c r="G204" s="21">
        <v>769064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f t="shared" si="22"/>
        <v>0</v>
      </c>
      <c r="O204" s="22">
        <f t="shared" si="23"/>
        <v>769064</v>
      </c>
      <c r="P204" s="18">
        <v>4336</v>
      </c>
      <c r="Q204" s="24">
        <f t="shared" si="24"/>
        <v>769064</v>
      </c>
      <c r="R204" s="25">
        <f t="shared" si="25"/>
        <v>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769064</v>
      </c>
      <c r="Y204" s="17" t="s">
        <v>45</v>
      </c>
      <c r="Z204" s="25">
        <f t="shared" si="26"/>
        <v>769064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f t="shared" si="27"/>
        <v>0</v>
      </c>
      <c r="AH204" s="24">
        <v>0</v>
      </c>
      <c r="AI204" s="24" t="s">
        <v>162</v>
      </c>
      <c r="AJ204" s="26"/>
      <c r="AK204" s="27"/>
    </row>
    <row r="205" spans="1:37" s="28" customFormat="1" ht="15">
      <c r="A205" s="17">
        <f t="shared" si="21"/>
        <v>197</v>
      </c>
      <c r="B205" s="18" t="s">
        <v>44</v>
      </c>
      <c r="C205" s="17" t="s">
        <v>198</v>
      </c>
      <c r="D205" s="17">
        <v>4337</v>
      </c>
      <c r="E205" s="19">
        <v>45659</v>
      </c>
      <c r="F205" s="20">
        <v>45665</v>
      </c>
      <c r="G205" s="21">
        <v>769064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f t="shared" si="22"/>
        <v>0</v>
      </c>
      <c r="O205" s="22">
        <f t="shared" si="23"/>
        <v>769064</v>
      </c>
      <c r="P205" s="18">
        <v>4337</v>
      </c>
      <c r="Q205" s="24">
        <f t="shared" si="24"/>
        <v>769064</v>
      </c>
      <c r="R205" s="25">
        <f t="shared" si="25"/>
        <v>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769064</v>
      </c>
      <c r="Y205" s="17" t="s">
        <v>45</v>
      </c>
      <c r="Z205" s="25">
        <f t="shared" si="26"/>
        <v>769064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f t="shared" si="27"/>
        <v>0</v>
      </c>
      <c r="AH205" s="24">
        <v>0</v>
      </c>
      <c r="AI205" s="24" t="s">
        <v>162</v>
      </c>
      <c r="AJ205" s="26"/>
      <c r="AK205" s="27"/>
    </row>
    <row r="206" spans="1:37" s="28" customFormat="1" ht="15">
      <c r="A206" s="17">
        <f t="shared" si="21"/>
        <v>198</v>
      </c>
      <c r="B206" s="18" t="s">
        <v>44</v>
      </c>
      <c r="C206" s="17" t="s">
        <v>197</v>
      </c>
      <c r="D206" s="17">
        <v>4338</v>
      </c>
      <c r="E206" s="19">
        <v>45659</v>
      </c>
      <c r="F206" s="20">
        <v>45665</v>
      </c>
      <c r="G206" s="21">
        <v>1156728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1156728</v>
      </c>
      <c r="P206" s="18">
        <v>4338</v>
      </c>
      <c r="Q206" s="24">
        <f t="shared" si="24"/>
        <v>1156728</v>
      </c>
      <c r="R206" s="25">
        <f t="shared" si="25"/>
        <v>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1156728</v>
      </c>
      <c r="Y206" s="17" t="s">
        <v>45</v>
      </c>
      <c r="Z206" s="25">
        <f t="shared" si="26"/>
        <v>1156728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f t="shared" si="27"/>
        <v>0</v>
      </c>
      <c r="AH206" s="24">
        <v>0</v>
      </c>
      <c r="AI206" s="24" t="s">
        <v>162</v>
      </c>
      <c r="AJ206" s="26"/>
      <c r="AK206" s="27"/>
    </row>
    <row r="207" spans="1:37" s="28" customFormat="1" ht="15">
      <c r="A207" s="17">
        <f t="shared" si="21"/>
        <v>199</v>
      </c>
      <c r="B207" s="18" t="s">
        <v>44</v>
      </c>
      <c r="C207" s="17" t="s">
        <v>196</v>
      </c>
      <c r="D207" s="17">
        <v>4339</v>
      </c>
      <c r="E207" s="19">
        <v>45659</v>
      </c>
      <c r="F207" s="20">
        <v>45665</v>
      </c>
      <c r="G207" s="21">
        <v>7316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7316</v>
      </c>
      <c r="P207" s="18">
        <v>4339</v>
      </c>
      <c r="Q207" s="24">
        <f t="shared" si="24"/>
        <v>7316</v>
      </c>
      <c r="R207" s="25">
        <f t="shared" si="25"/>
        <v>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7316</v>
      </c>
      <c r="Y207" s="17" t="s">
        <v>45</v>
      </c>
      <c r="Z207" s="25">
        <f t="shared" si="26"/>
        <v>7316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f t="shared" si="27"/>
        <v>0</v>
      </c>
      <c r="AH207" s="24">
        <v>0</v>
      </c>
      <c r="AI207" s="24" t="s">
        <v>162</v>
      </c>
      <c r="AJ207" s="26"/>
      <c r="AK207" s="27"/>
    </row>
    <row r="208" spans="1:37" s="28" customFormat="1" ht="15">
      <c r="A208" s="17">
        <f t="shared" si="21"/>
        <v>200</v>
      </c>
      <c r="B208" s="18" t="s">
        <v>44</v>
      </c>
      <c r="C208" s="17" t="s">
        <v>195</v>
      </c>
      <c r="D208" s="17">
        <v>4340</v>
      </c>
      <c r="E208" s="19">
        <v>45659</v>
      </c>
      <c r="F208" s="20">
        <v>45665</v>
      </c>
      <c r="G208" s="21">
        <v>19349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19349</v>
      </c>
      <c r="P208" s="18">
        <v>4340</v>
      </c>
      <c r="Q208" s="24">
        <f t="shared" si="24"/>
        <v>19349</v>
      </c>
      <c r="R208" s="25">
        <f t="shared" si="25"/>
        <v>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19349</v>
      </c>
      <c r="Y208" s="17" t="s">
        <v>45</v>
      </c>
      <c r="Z208" s="25">
        <f t="shared" si="26"/>
        <v>19349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f t="shared" si="27"/>
        <v>0</v>
      </c>
      <c r="AH208" s="24">
        <v>0</v>
      </c>
      <c r="AI208" s="24" t="s">
        <v>162</v>
      </c>
      <c r="AJ208" s="26"/>
      <c r="AK208" s="27"/>
    </row>
    <row r="209" spans="1:37" s="28" customFormat="1" ht="15">
      <c r="A209" s="17">
        <f t="shared" si="21"/>
        <v>201</v>
      </c>
      <c r="B209" s="18" t="s">
        <v>44</v>
      </c>
      <c r="C209" s="17" t="s">
        <v>194</v>
      </c>
      <c r="D209" s="17">
        <v>4341</v>
      </c>
      <c r="E209" s="19">
        <v>45659</v>
      </c>
      <c r="F209" s="20">
        <v>45665</v>
      </c>
      <c r="G209" s="21">
        <v>1022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1022</v>
      </c>
      <c r="P209" s="18">
        <v>4341</v>
      </c>
      <c r="Q209" s="24">
        <f t="shared" si="24"/>
        <v>1022</v>
      </c>
      <c r="R209" s="25">
        <f t="shared" si="25"/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1022</v>
      </c>
      <c r="Y209" s="17" t="s">
        <v>45</v>
      </c>
      <c r="Z209" s="25">
        <f t="shared" si="26"/>
        <v>1022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f t="shared" si="27"/>
        <v>0</v>
      </c>
      <c r="AH209" s="24">
        <v>0</v>
      </c>
      <c r="AI209" s="24" t="s">
        <v>162</v>
      </c>
      <c r="AJ209" s="26"/>
      <c r="AK209" s="27"/>
    </row>
    <row r="210" spans="1:37" s="28" customFormat="1" ht="15">
      <c r="A210" s="17">
        <f t="shared" si="21"/>
        <v>202</v>
      </c>
      <c r="B210" s="18" t="s">
        <v>44</v>
      </c>
      <c r="C210" s="17" t="s">
        <v>193</v>
      </c>
      <c r="D210" s="17">
        <v>4342</v>
      </c>
      <c r="E210" s="19">
        <v>45659</v>
      </c>
      <c r="F210" s="20">
        <v>45665</v>
      </c>
      <c r="G210" s="21">
        <v>1224735</v>
      </c>
      <c r="H210" s="22">
        <v>0</v>
      </c>
      <c r="I210" s="22">
        <v>0</v>
      </c>
      <c r="J210" s="22">
        <v>0</v>
      </c>
      <c r="K210" s="23"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1224735</v>
      </c>
      <c r="P210" s="18">
        <v>4342</v>
      </c>
      <c r="Q210" s="24">
        <f t="shared" si="24"/>
        <v>1224735</v>
      </c>
      <c r="R210" s="25">
        <f t="shared" si="25"/>
        <v>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1224735</v>
      </c>
      <c r="Y210" s="17" t="s">
        <v>45</v>
      </c>
      <c r="Z210" s="25">
        <f t="shared" si="26"/>
        <v>1224735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f t="shared" si="27"/>
        <v>0</v>
      </c>
      <c r="AH210" s="24">
        <v>0</v>
      </c>
      <c r="AI210" s="24" t="s">
        <v>162</v>
      </c>
      <c r="AJ210" s="26"/>
      <c r="AK210" s="27"/>
    </row>
    <row r="211" spans="1:37" s="28" customFormat="1" ht="15">
      <c r="A211" s="17">
        <f t="shared" si="21"/>
        <v>203</v>
      </c>
      <c r="B211" s="18" t="s">
        <v>44</v>
      </c>
      <c r="C211" s="17" t="s">
        <v>192</v>
      </c>
      <c r="D211" s="17">
        <v>4344</v>
      </c>
      <c r="E211" s="19">
        <v>45659</v>
      </c>
      <c r="F211" s="20">
        <v>45665</v>
      </c>
      <c r="G211" s="21">
        <v>1226385</v>
      </c>
      <c r="H211" s="22">
        <v>0</v>
      </c>
      <c r="I211" s="22">
        <v>0</v>
      </c>
      <c r="J211" s="22">
        <v>1200504</v>
      </c>
      <c r="K211" s="23">
        <v>24501</v>
      </c>
      <c r="L211" s="22">
        <v>0</v>
      </c>
      <c r="M211" s="22">
        <v>0</v>
      </c>
      <c r="N211" s="22">
        <f t="shared" si="22"/>
        <v>1225005</v>
      </c>
      <c r="O211" s="22">
        <f t="shared" si="23"/>
        <v>1380</v>
      </c>
      <c r="P211" s="18">
        <v>4344</v>
      </c>
      <c r="Q211" s="24">
        <f t="shared" si="24"/>
        <v>1226385</v>
      </c>
      <c r="R211" s="25">
        <f t="shared" si="25"/>
        <v>0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1380</v>
      </c>
      <c r="Y211" s="17" t="s">
        <v>45</v>
      </c>
      <c r="Z211" s="25">
        <f t="shared" si="26"/>
        <v>1380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f t="shared" si="27"/>
        <v>0</v>
      </c>
      <c r="AH211" s="24">
        <v>0</v>
      </c>
      <c r="AI211" s="24" t="s">
        <v>191</v>
      </c>
      <c r="AJ211" s="26"/>
      <c r="AK211" s="27"/>
    </row>
    <row r="212" spans="1:37" s="28" customFormat="1" ht="15">
      <c r="A212" s="17">
        <f t="shared" si="21"/>
        <v>204</v>
      </c>
      <c r="B212" s="18" t="s">
        <v>44</v>
      </c>
      <c r="C212" s="17" t="s">
        <v>190</v>
      </c>
      <c r="D212" s="17">
        <v>4345</v>
      </c>
      <c r="E212" s="19">
        <v>45659</v>
      </c>
      <c r="F212" s="20">
        <v>45665</v>
      </c>
      <c r="G212" s="21">
        <v>294862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294862</v>
      </c>
      <c r="P212" s="18">
        <v>4345</v>
      </c>
      <c r="Q212" s="24">
        <f t="shared" si="24"/>
        <v>294862</v>
      </c>
      <c r="R212" s="25">
        <f t="shared" si="25"/>
        <v>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294862</v>
      </c>
      <c r="Y212" s="17" t="s">
        <v>45</v>
      </c>
      <c r="Z212" s="25">
        <f t="shared" si="26"/>
        <v>294862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f t="shared" si="27"/>
        <v>0</v>
      </c>
      <c r="AH212" s="24">
        <v>0</v>
      </c>
      <c r="AI212" s="24" t="s">
        <v>162</v>
      </c>
      <c r="AJ212" s="26"/>
      <c r="AK212" s="27"/>
    </row>
    <row r="213" spans="1:37" s="28" customFormat="1" ht="15">
      <c r="A213" s="17">
        <f t="shared" si="21"/>
        <v>205</v>
      </c>
      <c r="B213" s="18" t="s">
        <v>44</v>
      </c>
      <c r="C213" s="17" t="s">
        <v>189</v>
      </c>
      <c r="D213" s="17">
        <v>4346</v>
      </c>
      <c r="E213" s="19">
        <v>45659</v>
      </c>
      <c r="F213" s="20">
        <v>45665</v>
      </c>
      <c r="G213" s="21">
        <v>1547989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1547989</v>
      </c>
      <c r="P213" s="18">
        <v>4346</v>
      </c>
      <c r="Q213" s="24">
        <f t="shared" si="24"/>
        <v>1547989</v>
      </c>
      <c r="R213" s="25">
        <f t="shared" si="25"/>
        <v>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1547989</v>
      </c>
      <c r="Y213" s="17" t="s">
        <v>45</v>
      </c>
      <c r="Z213" s="25">
        <f t="shared" si="26"/>
        <v>1547989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f t="shared" si="27"/>
        <v>0</v>
      </c>
      <c r="AH213" s="24">
        <v>0</v>
      </c>
      <c r="AI213" s="24" t="s">
        <v>162</v>
      </c>
      <c r="AJ213" s="26"/>
      <c r="AK213" s="27"/>
    </row>
    <row r="214" spans="1:37" s="28" customFormat="1" ht="15">
      <c r="A214" s="17">
        <f t="shared" si="21"/>
        <v>206</v>
      </c>
      <c r="B214" s="18" t="s">
        <v>44</v>
      </c>
      <c r="C214" s="17" t="s">
        <v>188</v>
      </c>
      <c r="D214" s="17">
        <v>4347</v>
      </c>
      <c r="E214" s="19">
        <v>45659</v>
      </c>
      <c r="F214" s="20">
        <v>45665</v>
      </c>
      <c r="G214" s="21">
        <v>1634261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1634261</v>
      </c>
      <c r="P214" s="18">
        <v>4347</v>
      </c>
      <c r="Q214" s="24">
        <f t="shared" si="24"/>
        <v>1634261</v>
      </c>
      <c r="R214" s="25">
        <f t="shared" si="25"/>
        <v>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1634261</v>
      </c>
      <c r="Y214" s="17" t="s">
        <v>45</v>
      </c>
      <c r="Z214" s="25">
        <f t="shared" si="26"/>
        <v>1634261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f t="shared" si="27"/>
        <v>0</v>
      </c>
      <c r="AH214" s="24">
        <v>0</v>
      </c>
      <c r="AI214" s="24" t="s">
        <v>162</v>
      </c>
      <c r="AJ214" s="26"/>
      <c r="AK214" s="27"/>
    </row>
    <row r="215" spans="1:37" s="28" customFormat="1" ht="15">
      <c r="A215" s="17">
        <f t="shared" si="21"/>
        <v>207</v>
      </c>
      <c r="B215" s="18" t="s">
        <v>44</v>
      </c>
      <c r="C215" s="17" t="s">
        <v>187</v>
      </c>
      <c r="D215" s="17">
        <v>4348</v>
      </c>
      <c r="E215" s="19">
        <v>45659</v>
      </c>
      <c r="F215" s="20">
        <v>45665</v>
      </c>
      <c r="G215" s="21">
        <v>18094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18094</v>
      </c>
      <c r="P215" s="18">
        <v>4348</v>
      </c>
      <c r="Q215" s="24">
        <f t="shared" si="24"/>
        <v>18094</v>
      </c>
      <c r="R215" s="25">
        <f t="shared" si="25"/>
        <v>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18094</v>
      </c>
      <c r="Y215" s="17" t="s">
        <v>45</v>
      </c>
      <c r="Z215" s="25">
        <f t="shared" si="26"/>
        <v>18094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f t="shared" si="27"/>
        <v>0</v>
      </c>
      <c r="AH215" s="24">
        <v>0</v>
      </c>
      <c r="AI215" s="24" t="s">
        <v>162</v>
      </c>
      <c r="AJ215" s="26"/>
      <c r="AK215" s="27"/>
    </row>
    <row r="216" spans="1:37" s="28" customFormat="1" ht="15">
      <c r="A216" s="17">
        <f t="shared" si="21"/>
        <v>208</v>
      </c>
      <c r="B216" s="18" t="s">
        <v>44</v>
      </c>
      <c r="C216" s="17" t="s">
        <v>186</v>
      </c>
      <c r="D216" s="17">
        <v>4350</v>
      </c>
      <c r="E216" s="19">
        <v>45659</v>
      </c>
      <c r="F216" s="20">
        <v>45665</v>
      </c>
      <c r="G216" s="21">
        <v>1827571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1827571</v>
      </c>
      <c r="P216" s="18">
        <v>4350</v>
      </c>
      <c r="Q216" s="24">
        <f t="shared" si="24"/>
        <v>1827571</v>
      </c>
      <c r="R216" s="25">
        <f t="shared" si="25"/>
        <v>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1827571</v>
      </c>
      <c r="Y216" s="17" t="s">
        <v>45</v>
      </c>
      <c r="Z216" s="25">
        <f t="shared" si="26"/>
        <v>1827571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f t="shared" si="27"/>
        <v>0</v>
      </c>
      <c r="AH216" s="24">
        <v>0</v>
      </c>
      <c r="AI216" s="24" t="s">
        <v>162</v>
      </c>
      <c r="AJ216" s="26"/>
      <c r="AK216" s="27"/>
    </row>
    <row r="217" spans="1:37" s="28" customFormat="1" ht="15">
      <c r="A217" s="17">
        <f t="shared" si="21"/>
        <v>209</v>
      </c>
      <c r="B217" s="18" t="s">
        <v>44</v>
      </c>
      <c r="C217" s="17" t="s">
        <v>185</v>
      </c>
      <c r="D217" s="17">
        <v>4351</v>
      </c>
      <c r="E217" s="19">
        <v>45659</v>
      </c>
      <c r="F217" s="20">
        <v>45665</v>
      </c>
      <c r="G217" s="21">
        <v>2744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2744</v>
      </c>
      <c r="P217" s="18">
        <v>4351</v>
      </c>
      <c r="Q217" s="24">
        <f t="shared" si="24"/>
        <v>2744</v>
      </c>
      <c r="R217" s="25">
        <f t="shared" si="25"/>
        <v>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2744</v>
      </c>
      <c r="Y217" s="17" t="s">
        <v>45</v>
      </c>
      <c r="Z217" s="25">
        <f t="shared" si="26"/>
        <v>2744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f t="shared" si="27"/>
        <v>0</v>
      </c>
      <c r="AH217" s="24">
        <v>0</v>
      </c>
      <c r="AI217" s="24" t="s">
        <v>162</v>
      </c>
      <c r="AJ217" s="26"/>
      <c r="AK217" s="27"/>
    </row>
    <row r="218" spans="1:37" s="28" customFormat="1" ht="15">
      <c r="A218" s="17">
        <f t="shared" si="21"/>
        <v>210</v>
      </c>
      <c r="B218" s="18" t="s">
        <v>44</v>
      </c>
      <c r="C218" s="17" t="s">
        <v>184</v>
      </c>
      <c r="D218" s="17">
        <v>4352</v>
      </c>
      <c r="E218" s="19">
        <v>45659</v>
      </c>
      <c r="F218" s="20">
        <v>45665</v>
      </c>
      <c r="G218" s="21">
        <v>686070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686070</v>
      </c>
      <c r="P218" s="18">
        <v>4352</v>
      </c>
      <c r="Q218" s="24">
        <f t="shared" si="24"/>
        <v>686070</v>
      </c>
      <c r="R218" s="25">
        <f t="shared" si="25"/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686070</v>
      </c>
      <c r="Y218" s="17" t="s">
        <v>45</v>
      </c>
      <c r="Z218" s="25">
        <f t="shared" si="26"/>
        <v>686070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f t="shared" si="27"/>
        <v>0</v>
      </c>
      <c r="AH218" s="24">
        <v>0</v>
      </c>
      <c r="AI218" s="24" t="s">
        <v>162</v>
      </c>
      <c r="AJ218" s="26"/>
      <c r="AK218" s="27"/>
    </row>
    <row r="219" spans="1:37" s="28" customFormat="1" ht="15">
      <c r="A219" s="17">
        <f t="shared" si="21"/>
        <v>211</v>
      </c>
      <c r="B219" s="18" t="s">
        <v>44</v>
      </c>
      <c r="C219" s="17" t="s">
        <v>183</v>
      </c>
      <c r="D219" s="17">
        <v>4326</v>
      </c>
      <c r="E219" s="19">
        <v>45659</v>
      </c>
      <c r="F219" s="20">
        <v>45665</v>
      </c>
      <c r="G219" s="21">
        <v>96133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96133</v>
      </c>
      <c r="P219" s="18">
        <v>4326</v>
      </c>
      <c r="Q219" s="24">
        <f t="shared" si="24"/>
        <v>96133</v>
      </c>
      <c r="R219" s="25">
        <f t="shared" si="25"/>
        <v>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96133</v>
      </c>
      <c r="Y219" s="17" t="s">
        <v>45</v>
      </c>
      <c r="Z219" s="25">
        <f t="shared" si="26"/>
        <v>96133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f t="shared" si="27"/>
        <v>0</v>
      </c>
      <c r="AH219" s="24">
        <v>0</v>
      </c>
      <c r="AI219" s="24" t="s">
        <v>162</v>
      </c>
      <c r="AJ219" s="26"/>
      <c r="AK219" s="27"/>
    </row>
    <row r="220" spans="1:37" s="28" customFormat="1" ht="15">
      <c r="A220" s="17">
        <f t="shared" si="21"/>
        <v>212</v>
      </c>
      <c r="B220" s="18" t="s">
        <v>44</v>
      </c>
      <c r="C220" s="17" t="s">
        <v>182</v>
      </c>
      <c r="D220" s="17">
        <v>4327</v>
      </c>
      <c r="E220" s="19">
        <v>45659</v>
      </c>
      <c r="F220" s="20">
        <v>45665</v>
      </c>
      <c r="G220" s="21">
        <v>96133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96133</v>
      </c>
      <c r="P220" s="18">
        <v>4327</v>
      </c>
      <c r="Q220" s="24">
        <f t="shared" si="24"/>
        <v>96133</v>
      </c>
      <c r="R220" s="25">
        <f t="shared" si="25"/>
        <v>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96133</v>
      </c>
      <c r="Y220" s="17" t="s">
        <v>45</v>
      </c>
      <c r="Z220" s="25">
        <f t="shared" si="26"/>
        <v>96133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f t="shared" si="27"/>
        <v>0</v>
      </c>
      <c r="AH220" s="24">
        <v>0</v>
      </c>
      <c r="AI220" s="24" t="s">
        <v>162</v>
      </c>
      <c r="AJ220" s="26"/>
      <c r="AK220" s="27"/>
    </row>
    <row r="221" spans="1:37" s="28" customFormat="1" ht="15">
      <c r="A221" s="17">
        <f t="shared" si="21"/>
        <v>213</v>
      </c>
      <c r="B221" s="18" t="s">
        <v>44</v>
      </c>
      <c r="C221" s="17" t="s">
        <v>181</v>
      </c>
      <c r="D221" s="17">
        <v>4353</v>
      </c>
      <c r="E221" s="19">
        <v>45659</v>
      </c>
      <c r="F221" s="20">
        <v>45665</v>
      </c>
      <c r="G221" s="21">
        <v>1922660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1922660</v>
      </c>
      <c r="P221" s="18">
        <v>4353</v>
      </c>
      <c r="Q221" s="24">
        <f t="shared" si="24"/>
        <v>1922660</v>
      </c>
      <c r="R221" s="25">
        <f t="shared" si="25"/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1922660</v>
      </c>
      <c r="Y221" s="17" t="s">
        <v>45</v>
      </c>
      <c r="Z221" s="25">
        <f t="shared" si="26"/>
        <v>1922660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f t="shared" si="27"/>
        <v>0</v>
      </c>
      <c r="AH221" s="24">
        <v>0</v>
      </c>
      <c r="AI221" s="24" t="s">
        <v>162</v>
      </c>
      <c r="AJ221" s="26"/>
      <c r="AK221" s="27"/>
    </row>
    <row r="222" spans="1:37" s="28" customFormat="1" ht="15">
      <c r="A222" s="17">
        <f t="shared" si="21"/>
        <v>214</v>
      </c>
      <c r="B222" s="18" t="s">
        <v>44</v>
      </c>
      <c r="C222" s="17" t="s">
        <v>180</v>
      </c>
      <c r="D222" s="17">
        <v>4354</v>
      </c>
      <c r="E222" s="19">
        <v>45659</v>
      </c>
      <c r="F222" s="20">
        <v>45665</v>
      </c>
      <c r="G222" s="21">
        <v>773893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773893</v>
      </c>
      <c r="P222" s="18">
        <v>4354</v>
      </c>
      <c r="Q222" s="24">
        <f t="shared" si="24"/>
        <v>773893</v>
      </c>
      <c r="R222" s="25">
        <f t="shared" si="25"/>
        <v>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773893</v>
      </c>
      <c r="Y222" s="17" t="s">
        <v>45</v>
      </c>
      <c r="Z222" s="25">
        <f t="shared" si="26"/>
        <v>773893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f t="shared" si="27"/>
        <v>0</v>
      </c>
      <c r="AH222" s="24">
        <v>0</v>
      </c>
      <c r="AI222" s="24" t="s">
        <v>162</v>
      </c>
      <c r="AJ222" s="26"/>
      <c r="AK222" s="27"/>
    </row>
    <row r="223" spans="1:37" s="28" customFormat="1" ht="15">
      <c r="A223" s="17">
        <f t="shared" si="21"/>
        <v>215</v>
      </c>
      <c r="B223" s="18" t="s">
        <v>44</v>
      </c>
      <c r="C223" s="17" t="s">
        <v>179</v>
      </c>
      <c r="D223" s="17">
        <v>4355</v>
      </c>
      <c r="E223" s="19">
        <v>45659</v>
      </c>
      <c r="F223" s="20">
        <v>45665</v>
      </c>
      <c r="G223" s="21">
        <v>6139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6139</v>
      </c>
      <c r="P223" s="18">
        <v>4355</v>
      </c>
      <c r="Q223" s="24">
        <f t="shared" si="24"/>
        <v>6139</v>
      </c>
      <c r="R223" s="25">
        <f t="shared" si="25"/>
        <v>0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6139</v>
      </c>
      <c r="Y223" s="17" t="s">
        <v>45</v>
      </c>
      <c r="Z223" s="25">
        <f t="shared" si="26"/>
        <v>6139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f t="shared" si="27"/>
        <v>0</v>
      </c>
      <c r="AH223" s="24">
        <v>0</v>
      </c>
      <c r="AI223" s="24" t="s">
        <v>162</v>
      </c>
      <c r="AJ223" s="26"/>
      <c r="AK223" s="27"/>
    </row>
    <row r="224" spans="1:37" s="28" customFormat="1" ht="15">
      <c r="A224" s="17">
        <f t="shared" si="21"/>
        <v>216</v>
      </c>
      <c r="B224" s="18" t="s">
        <v>44</v>
      </c>
      <c r="C224" s="17" t="s">
        <v>178</v>
      </c>
      <c r="D224" s="17">
        <v>4356</v>
      </c>
      <c r="E224" s="19">
        <v>45659</v>
      </c>
      <c r="F224" s="20">
        <v>45665</v>
      </c>
      <c r="G224" s="21">
        <v>7316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7316</v>
      </c>
      <c r="P224" s="18">
        <v>4356</v>
      </c>
      <c r="Q224" s="24">
        <f t="shared" si="24"/>
        <v>7316</v>
      </c>
      <c r="R224" s="25">
        <f t="shared" si="25"/>
        <v>0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7316</v>
      </c>
      <c r="Y224" s="17" t="s">
        <v>45</v>
      </c>
      <c r="Z224" s="25">
        <f t="shared" si="26"/>
        <v>7316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f t="shared" si="27"/>
        <v>0</v>
      </c>
      <c r="AH224" s="24">
        <v>0</v>
      </c>
      <c r="AI224" s="24" t="s">
        <v>162</v>
      </c>
      <c r="AJ224" s="26"/>
      <c r="AK224" s="27"/>
    </row>
    <row r="225" spans="1:37" s="28" customFormat="1" ht="15">
      <c r="A225" s="17">
        <f t="shared" si="21"/>
        <v>217</v>
      </c>
      <c r="B225" s="18" t="s">
        <v>44</v>
      </c>
      <c r="C225" s="17" t="s">
        <v>177</v>
      </c>
      <c r="D225" s="17">
        <v>4357</v>
      </c>
      <c r="E225" s="19">
        <v>45659</v>
      </c>
      <c r="F225" s="20">
        <v>45665</v>
      </c>
      <c r="G225" s="21">
        <v>2403325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2403325</v>
      </c>
      <c r="P225" s="18">
        <v>4357</v>
      </c>
      <c r="Q225" s="24">
        <f t="shared" si="24"/>
        <v>2403325</v>
      </c>
      <c r="R225" s="25">
        <f t="shared" si="25"/>
        <v>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2403325</v>
      </c>
      <c r="Y225" s="17" t="s">
        <v>45</v>
      </c>
      <c r="Z225" s="25">
        <f t="shared" si="26"/>
        <v>2403325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f t="shared" si="27"/>
        <v>0</v>
      </c>
      <c r="AH225" s="24">
        <v>0</v>
      </c>
      <c r="AI225" s="24" t="s">
        <v>162</v>
      </c>
      <c r="AJ225" s="26"/>
      <c r="AK225" s="27"/>
    </row>
    <row r="226" spans="1:37" s="28" customFormat="1" ht="15">
      <c r="A226" s="17">
        <f t="shared" si="21"/>
        <v>218</v>
      </c>
      <c r="B226" s="18" t="s">
        <v>44</v>
      </c>
      <c r="C226" s="17" t="s">
        <v>176</v>
      </c>
      <c r="D226" s="17">
        <v>4358</v>
      </c>
      <c r="E226" s="19">
        <v>45660</v>
      </c>
      <c r="F226" s="20">
        <v>45665</v>
      </c>
      <c r="G226" s="21">
        <v>942104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942104</v>
      </c>
      <c r="P226" s="18">
        <v>4358</v>
      </c>
      <c r="Q226" s="24">
        <f t="shared" si="24"/>
        <v>942104</v>
      </c>
      <c r="R226" s="25">
        <f t="shared" si="25"/>
        <v>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942104</v>
      </c>
      <c r="Y226" s="17" t="s">
        <v>45</v>
      </c>
      <c r="Z226" s="25">
        <f t="shared" si="26"/>
        <v>942104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f t="shared" si="27"/>
        <v>0</v>
      </c>
      <c r="AH226" s="24">
        <v>0</v>
      </c>
      <c r="AI226" s="24" t="s">
        <v>162</v>
      </c>
      <c r="AJ226" s="26"/>
      <c r="AK226" s="27"/>
    </row>
    <row r="227" spans="1:37" s="28" customFormat="1" ht="15">
      <c r="A227" s="17">
        <f t="shared" si="21"/>
        <v>219</v>
      </c>
      <c r="B227" s="18" t="s">
        <v>44</v>
      </c>
      <c r="C227" s="17" t="s">
        <v>175</v>
      </c>
      <c r="D227" s="17">
        <v>4359</v>
      </c>
      <c r="E227" s="19">
        <v>45660</v>
      </c>
      <c r="F227" s="20">
        <v>45665</v>
      </c>
      <c r="G227" s="21">
        <v>2501393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2501393</v>
      </c>
      <c r="P227" s="18">
        <v>4359</v>
      </c>
      <c r="Q227" s="24">
        <f t="shared" si="24"/>
        <v>2501393</v>
      </c>
      <c r="R227" s="25">
        <f t="shared" si="25"/>
        <v>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2501393</v>
      </c>
      <c r="Y227" s="17" t="s">
        <v>45</v>
      </c>
      <c r="Z227" s="25">
        <f t="shared" si="26"/>
        <v>2501393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f t="shared" si="27"/>
        <v>0</v>
      </c>
      <c r="AH227" s="24">
        <v>0</v>
      </c>
      <c r="AI227" s="24" t="s">
        <v>162</v>
      </c>
      <c r="AJ227" s="26"/>
      <c r="AK227" s="27"/>
    </row>
    <row r="228" spans="1:37" s="28" customFormat="1" ht="15">
      <c r="A228" s="17">
        <f t="shared" si="21"/>
        <v>220</v>
      </c>
      <c r="B228" s="18" t="s">
        <v>44</v>
      </c>
      <c r="C228" s="17" t="s">
        <v>174</v>
      </c>
      <c r="D228" s="17">
        <v>4360</v>
      </c>
      <c r="E228" s="19">
        <v>45660</v>
      </c>
      <c r="F228" s="20">
        <v>45665</v>
      </c>
      <c r="G228" s="21">
        <v>5651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5651</v>
      </c>
      <c r="P228" s="18">
        <v>4360</v>
      </c>
      <c r="Q228" s="24">
        <f t="shared" si="24"/>
        <v>5651</v>
      </c>
      <c r="R228" s="25">
        <f t="shared" si="25"/>
        <v>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5651</v>
      </c>
      <c r="Y228" s="17" t="s">
        <v>45</v>
      </c>
      <c r="Z228" s="25">
        <f t="shared" si="26"/>
        <v>5651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f t="shared" si="27"/>
        <v>0</v>
      </c>
      <c r="AH228" s="24">
        <v>0</v>
      </c>
      <c r="AI228" s="24" t="s">
        <v>162</v>
      </c>
      <c r="AJ228" s="26"/>
      <c r="AK228" s="27"/>
    </row>
    <row r="229" spans="1:37" s="28" customFormat="1" ht="15">
      <c r="A229" s="17">
        <f t="shared" si="21"/>
        <v>221</v>
      </c>
      <c r="B229" s="18" t="s">
        <v>44</v>
      </c>
      <c r="C229" s="17" t="s">
        <v>173</v>
      </c>
      <c r="D229" s="17">
        <v>4361</v>
      </c>
      <c r="E229" s="19">
        <v>45660</v>
      </c>
      <c r="F229" s="20">
        <v>45665</v>
      </c>
      <c r="G229" s="21">
        <v>1353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1353</v>
      </c>
      <c r="P229" s="18">
        <v>4361</v>
      </c>
      <c r="Q229" s="24">
        <f t="shared" si="24"/>
        <v>1353</v>
      </c>
      <c r="R229" s="25">
        <f t="shared" si="25"/>
        <v>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1353</v>
      </c>
      <c r="Y229" s="17" t="s">
        <v>45</v>
      </c>
      <c r="Z229" s="25">
        <f t="shared" si="26"/>
        <v>1353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f t="shared" si="27"/>
        <v>0</v>
      </c>
      <c r="AH229" s="24">
        <v>0</v>
      </c>
      <c r="AI229" s="24" t="s">
        <v>162</v>
      </c>
      <c r="AJ229" s="26"/>
      <c r="AK229" s="27"/>
    </row>
    <row r="230" spans="1:37" s="28" customFormat="1" ht="15">
      <c r="A230" s="17">
        <f t="shared" si="21"/>
        <v>222</v>
      </c>
      <c r="B230" s="18" t="s">
        <v>44</v>
      </c>
      <c r="C230" s="17" t="s">
        <v>172</v>
      </c>
      <c r="D230" s="17">
        <v>4362</v>
      </c>
      <c r="E230" s="19">
        <v>45660</v>
      </c>
      <c r="F230" s="20">
        <v>45665</v>
      </c>
      <c r="G230" s="21">
        <v>1130524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1130524</v>
      </c>
      <c r="P230" s="18">
        <v>4362</v>
      </c>
      <c r="Q230" s="24">
        <f t="shared" si="24"/>
        <v>1130524</v>
      </c>
      <c r="R230" s="25">
        <f t="shared" si="25"/>
        <v>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1130524</v>
      </c>
      <c r="Y230" s="17" t="s">
        <v>45</v>
      </c>
      <c r="Z230" s="25">
        <f t="shared" si="26"/>
        <v>1130524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f t="shared" si="27"/>
        <v>0</v>
      </c>
      <c r="AH230" s="24">
        <v>0</v>
      </c>
      <c r="AI230" s="24" t="s">
        <v>162</v>
      </c>
      <c r="AJ230" s="26"/>
      <c r="AK230" s="27"/>
    </row>
    <row r="231" spans="1:37" s="28" customFormat="1" ht="15">
      <c r="A231" s="17">
        <f t="shared" si="21"/>
        <v>223</v>
      </c>
      <c r="B231" s="18" t="s">
        <v>44</v>
      </c>
      <c r="C231" s="17" t="s">
        <v>171</v>
      </c>
      <c r="D231" s="17">
        <v>4363</v>
      </c>
      <c r="E231" s="19">
        <v>45660</v>
      </c>
      <c r="F231" s="20">
        <v>45665</v>
      </c>
      <c r="G231" s="21">
        <v>30759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30759</v>
      </c>
      <c r="P231" s="18">
        <v>4363</v>
      </c>
      <c r="Q231" s="24">
        <f t="shared" si="24"/>
        <v>30759</v>
      </c>
      <c r="R231" s="25">
        <f t="shared" si="25"/>
        <v>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30759</v>
      </c>
      <c r="Y231" s="17" t="s">
        <v>45</v>
      </c>
      <c r="Z231" s="25">
        <f t="shared" si="26"/>
        <v>30759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f t="shared" si="27"/>
        <v>0</v>
      </c>
      <c r="AH231" s="24">
        <v>0</v>
      </c>
      <c r="AI231" s="24" t="s">
        <v>162</v>
      </c>
      <c r="AJ231" s="26"/>
      <c r="AK231" s="27"/>
    </row>
    <row r="232" spans="1:37" s="28" customFormat="1" ht="15">
      <c r="A232" s="17">
        <f t="shared" si="21"/>
        <v>224</v>
      </c>
      <c r="B232" s="18" t="s">
        <v>44</v>
      </c>
      <c r="C232" s="17" t="s">
        <v>170</v>
      </c>
      <c r="D232" s="17">
        <v>4364</v>
      </c>
      <c r="E232" s="19">
        <v>45660</v>
      </c>
      <c r="F232" s="20">
        <v>45665</v>
      </c>
      <c r="G232" s="21">
        <v>2843586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2843586</v>
      </c>
      <c r="P232" s="18">
        <v>4364</v>
      </c>
      <c r="Q232" s="24">
        <f t="shared" si="24"/>
        <v>2843586</v>
      </c>
      <c r="R232" s="25">
        <f t="shared" si="25"/>
        <v>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2843586</v>
      </c>
      <c r="Y232" s="17" t="s">
        <v>45</v>
      </c>
      <c r="Z232" s="25">
        <f t="shared" si="26"/>
        <v>2843586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f t="shared" si="27"/>
        <v>0</v>
      </c>
      <c r="AH232" s="24">
        <v>0</v>
      </c>
      <c r="AI232" s="24" t="s">
        <v>162</v>
      </c>
      <c r="AJ232" s="26"/>
      <c r="AK232" s="27"/>
    </row>
    <row r="233" spans="1:37" s="28" customFormat="1" ht="15">
      <c r="A233" s="17">
        <f t="shared" si="21"/>
        <v>225</v>
      </c>
      <c r="B233" s="18" t="s">
        <v>44</v>
      </c>
      <c r="C233" s="17" t="s">
        <v>169</v>
      </c>
      <c r="D233" s="17">
        <v>4366</v>
      </c>
      <c r="E233" s="19">
        <v>45660</v>
      </c>
      <c r="F233" s="20">
        <v>45665</v>
      </c>
      <c r="G233" s="21">
        <v>2603160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2603160</v>
      </c>
      <c r="P233" s="18">
        <v>4366</v>
      </c>
      <c r="Q233" s="24">
        <f t="shared" si="24"/>
        <v>2603160</v>
      </c>
      <c r="R233" s="25">
        <f t="shared" si="25"/>
        <v>0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2603160</v>
      </c>
      <c r="Y233" s="17" t="s">
        <v>45</v>
      </c>
      <c r="Z233" s="25">
        <f t="shared" si="26"/>
        <v>2603160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f t="shared" si="27"/>
        <v>0</v>
      </c>
      <c r="AH233" s="24">
        <v>0</v>
      </c>
      <c r="AI233" s="24" t="s">
        <v>162</v>
      </c>
      <c r="AJ233" s="26"/>
      <c r="AK233" s="27"/>
    </row>
    <row r="234" spans="1:37" s="28" customFormat="1" ht="15">
      <c r="A234" s="17">
        <f t="shared" si="21"/>
        <v>226</v>
      </c>
      <c r="B234" s="18" t="s">
        <v>44</v>
      </c>
      <c r="C234" s="17" t="s">
        <v>168</v>
      </c>
      <c r="D234" s="17">
        <v>4368</v>
      </c>
      <c r="E234" s="19">
        <v>45660</v>
      </c>
      <c r="F234" s="20">
        <v>45665</v>
      </c>
      <c r="G234" s="21">
        <v>2512457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2512457</v>
      </c>
      <c r="P234" s="18">
        <v>4368</v>
      </c>
      <c r="Q234" s="24">
        <f t="shared" si="24"/>
        <v>2512457</v>
      </c>
      <c r="R234" s="25">
        <f t="shared" si="25"/>
        <v>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2512457</v>
      </c>
      <c r="Y234" s="17" t="s">
        <v>45</v>
      </c>
      <c r="Z234" s="25">
        <f t="shared" si="26"/>
        <v>2512457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f t="shared" si="27"/>
        <v>0</v>
      </c>
      <c r="AH234" s="24">
        <v>0</v>
      </c>
      <c r="AI234" s="24" t="s">
        <v>162</v>
      </c>
      <c r="AJ234" s="26"/>
      <c r="AK234" s="27"/>
    </row>
    <row r="235" spans="1:37" s="28" customFormat="1" ht="15">
      <c r="A235" s="17">
        <f t="shared" si="21"/>
        <v>227</v>
      </c>
      <c r="B235" s="18" t="s">
        <v>44</v>
      </c>
      <c r="C235" s="17" t="s">
        <v>167</v>
      </c>
      <c r="D235" s="17">
        <v>4370</v>
      </c>
      <c r="E235" s="19">
        <v>45660</v>
      </c>
      <c r="F235" s="20">
        <v>45665</v>
      </c>
      <c r="G235" s="21">
        <v>9288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9288</v>
      </c>
      <c r="P235" s="18">
        <v>4370</v>
      </c>
      <c r="Q235" s="24">
        <f t="shared" si="24"/>
        <v>9288</v>
      </c>
      <c r="R235" s="25">
        <f t="shared" si="25"/>
        <v>0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9288</v>
      </c>
      <c r="Y235" s="17" t="s">
        <v>45</v>
      </c>
      <c r="Z235" s="25">
        <f t="shared" si="26"/>
        <v>9288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f t="shared" si="27"/>
        <v>0</v>
      </c>
      <c r="AH235" s="24">
        <v>0</v>
      </c>
      <c r="AI235" s="24" t="s">
        <v>162</v>
      </c>
      <c r="AJ235" s="26"/>
      <c r="AK235" s="27"/>
    </row>
    <row r="236" spans="1:37" s="28" customFormat="1" ht="15">
      <c r="A236" s="17">
        <f t="shared" si="21"/>
        <v>228</v>
      </c>
      <c r="B236" s="18" t="s">
        <v>44</v>
      </c>
      <c r="C236" s="17" t="s">
        <v>166</v>
      </c>
      <c r="D236" s="17">
        <v>4373</v>
      </c>
      <c r="E236" s="19">
        <v>45660</v>
      </c>
      <c r="F236" s="20">
        <v>45665</v>
      </c>
      <c r="G236" s="21">
        <v>296887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296887</v>
      </c>
      <c r="P236" s="18">
        <v>4373</v>
      </c>
      <c r="Q236" s="24">
        <f t="shared" si="24"/>
        <v>296887</v>
      </c>
      <c r="R236" s="25">
        <f t="shared" si="25"/>
        <v>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296887</v>
      </c>
      <c r="Y236" s="17" t="s">
        <v>45</v>
      </c>
      <c r="Z236" s="25">
        <f t="shared" si="26"/>
        <v>296887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f t="shared" si="27"/>
        <v>0</v>
      </c>
      <c r="AH236" s="24">
        <v>0</v>
      </c>
      <c r="AI236" s="24" t="s">
        <v>162</v>
      </c>
      <c r="AJ236" s="26"/>
      <c r="AK236" s="27"/>
    </row>
    <row r="237" spans="1:37" s="28" customFormat="1" ht="15">
      <c r="A237" s="17">
        <f t="shared" si="21"/>
        <v>229</v>
      </c>
      <c r="B237" s="18" t="s">
        <v>44</v>
      </c>
      <c r="C237" s="17" t="s">
        <v>165</v>
      </c>
      <c r="D237" s="17">
        <v>4708</v>
      </c>
      <c r="E237" s="19">
        <v>45665</v>
      </c>
      <c r="F237" s="20">
        <v>45670</v>
      </c>
      <c r="G237" s="21">
        <v>1585292</v>
      </c>
      <c r="H237" s="22">
        <v>0</v>
      </c>
      <c r="I237" s="22">
        <v>0</v>
      </c>
      <c r="J237" s="22">
        <v>0</v>
      </c>
      <c r="K237" s="23">
        <v>31033.459999999963</v>
      </c>
      <c r="L237" s="22">
        <v>0</v>
      </c>
      <c r="M237" s="22">
        <v>0</v>
      </c>
      <c r="N237" s="22">
        <f t="shared" si="22"/>
        <v>31033.459999999963</v>
      </c>
      <c r="O237" s="22">
        <f t="shared" si="23"/>
        <v>1554258.54</v>
      </c>
      <c r="P237" s="18">
        <v>4708</v>
      </c>
      <c r="Q237" s="24">
        <f t="shared" si="24"/>
        <v>1585292</v>
      </c>
      <c r="R237" s="25">
        <f t="shared" si="25"/>
        <v>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33619</v>
      </c>
      <c r="Y237" s="17" t="s">
        <v>45</v>
      </c>
      <c r="Z237" s="25">
        <f t="shared" si="26"/>
        <v>33619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f t="shared" si="27"/>
        <v>1520639.54</v>
      </c>
      <c r="AH237" s="24">
        <v>0</v>
      </c>
      <c r="AI237" s="24" t="s">
        <v>164</v>
      </c>
      <c r="AJ237" s="26"/>
      <c r="AK237" s="27"/>
    </row>
    <row r="238" spans="1:37" s="28" customFormat="1" ht="15">
      <c r="A238" s="17">
        <f t="shared" si="21"/>
        <v>230</v>
      </c>
      <c r="B238" s="18" t="s">
        <v>44</v>
      </c>
      <c r="C238" s="17" t="s">
        <v>163</v>
      </c>
      <c r="D238" s="17">
        <v>4735</v>
      </c>
      <c r="E238" s="19">
        <v>45666</v>
      </c>
      <c r="F238" s="20">
        <v>45670</v>
      </c>
      <c r="G238" s="21">
        <v>1070381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1070381</v>
      </c>
      <c r="P238" s="18">
        <v>4735</v>
      </c>
      <c r="Q238" s="24">
        <f t="shared" si="24"/>
        <v>1070381</v>
      </c>
      <c r="R238" s="25">
        <f t="shared" si="25"/>
        <v>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1070381</v>
      </c>
      <c r="Y238" s="17" t="s">
        <v>45</v>
      </c>
      <c r="Z238" s="25">
        <f t="shared" si="26"/>
        <v>1070381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f t="shared" si="27"/>
        <v>0</v>
      </c>
      <c r="AH238" s="24">
        <v>0</v>
      </c>
      <c r="AI238" s="24" t="s">
        <v>162</v>
      </c>
      <c r="AJ238" s="26"/>
      <c r="AK238" s="27"/>
    </row>
    <row r="239" spans="1:37" s="28" customFormat="1" ht="15">
      <c r="A239" s="17">
        <f t="shared" si="21"/>
        <v>231</v>
      </c>
      <c r="B239" s="18" t="s">
        <v>44</v>
      </c>
      <c r="C239" s="17" t="s">
        <v>161</v>
      </c>
      <c r="D239" s="17">
        <v>5046</v>
      </c>
      <c r="E239" s="19">
        <v>45678</v>
      </c>
      <c r="F239" s="20">
        <v>45693</v>
      </c>
      <c r="G239" s="21">
        <v>96413</v>
      </c>
      <c r="H239" s="22">
        <v>0</v>
      </c>
      <c r="I239" s="22">
        <v>0</v>
      </c>
      <c r="J239" s="22">
        <v>94484.74</v>
      </c>
      <c r="K239" s="23">
        <v>1928.26</v>
      </c>
      <c r="L239" s="22">
        <v>0</v>
      </c>
      <c r="M239" s="22">
        <v>0</v>
      </c>
      <c r="N239" s="22">
        <f t="shared" si="22"/>
        <v>96413</v>
      </c>
      <c r="O239" s="22">
        <f t="shared" si="23"/>
        <v>0</v>
      </c>
      <c r="P239" s="18">
        <v>5046</v>
      </c>
      <c r="Q239" s="24">
        <f t="shared" si="24"/>
        <v>96413</v>
      </c>
      <c r="R239" s="25">
        <f t="shared" si="25"/>
        <v>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f t="shared" si="27"/>
        <v>0</v>
      </c>
      <c r="AH239" s="24">
        <v>0</v>
      </c>
      <c r="AI239" s="24" t="s">
        <v>55</v>
      </c>
      <c r="AJ239" s="26"/>
      <c r="AK239" s="27"/>
    </row>
    <row r="240" spans="1:37" s="28" customFormat="1" ht="15">
      <c r="A240" s="17">
        <f t="shared" si="21"/>
        <v>232</v>
      </c>
      <c r="B240" s="18" t="s">
        <v>44</v>
      </c>
      <c r="C240" s="17" t="s">
        <v>160</v>
      </c>
      <c r="D240" s="17">
        <v>5047</v>
      </c>
      <c r="E240" s="19">
        <v>45678</v>
      </c>
      <c r="F240" s="20">
        <v>45693</v>
      </c>
      <c r="G240" s="21">
        <v>163334</v>
      </c>
      <c r="H240" s="22">
        <v>0</v>
      </c>
      <c r="I240" s="22">
        <v>0</v>
      </c>
      <c r="J240" s="22">
        <v>160067.32</v>
      </c>
      <c r="K240" s="23">
        <v>3266.68</v>
      </c>
      <c r="L240" s="22">
        <v>0</v>
      </c>
      <c r="M240" s="22">
        <v>0</v>
      </c>
      <c r="N240" s="22">
        <f t="shared" si="22"/>
        <v>163334</v>
      </c>
      <c r="O240" s="22">
        <f t="shared" si="23"/>
        <v>0</v>
      </c>
      <c r="P240" s="18">
        <v>5047</v>
      </c>
      <c r="Q240" s="24">
        <f t="shared" si="24"/>
        <v>163334</v>
      </c>
      <c r="R240" s="25">
        <f t="shared" si="25"/>
        <v>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f t="shared" si="27"/>
        <v>0</v>
      </c>
      <c r="AH240" s="24">
        <v>0</v>
      </c>
      <c r="AI240" s="24" t="s">
        <v>55</v>
      </c>
      <c r="AJ240" s="26"/>
      <c r="AK240" s="27"/>
    </row>
    <row r="241" spans="1:37" s="28" customFormat="1" ht="15">
      <c r="A241" s="17">
        <f t="shared" si="21"/>
        <v>233</v>
      </c>
      <c r="B241" s="18" t="s">
        <v>44</v>
      </c>
      <c r="C241" s="17" t="s">
        <v>159</v>
      </c>
      <c r="D241" s="17">
        <v>5048</v>
      </c>
      <c r="E241" s="19">
        <v>45678</v>
      </c>
      <c r="F241" s="20">
        <v>45693</v>
      </c>
      <c r="G241" s="21">
        <v>163334</v>
      </c>
      <c r="H241" s="22">
        <v>0</v>
      </c>
      <c r="I241" s="22">
        <v>0</v>
      </c>
      <c r="J241" s="22">
        <v>160067.32</v>
      </c>
      <c r="K241" s="23">
        <v>3266.68</v>
      </c>
      <c r="L241" s="22">
        <v>0</v>
      </c>
      <c r="M241" s="22">
        <v>0</v>
      </c>
      <c r="N241" s="22">
        <f t="shared" si="22"/>
        <v>163334</v>
      </c>
      <c r="O241" s="22">
        <f t="shared" si="23"/>
        <v>0</v>
      </c>
      <c r="P241" s="18">
        <v>5048</v>
      </c>
      <c r="Q241" s="24">
        <f t="shared" si="24"/>
        <v>163334</v>
      </c>
      <c r="R241" s="25">
        <f t="shared" si="25"/>
        <v>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f t="shared" si="27"/>
        <v>0</v>
      </c>
      <c r="AH241" s="24">
        <v>0</v>
      </c>
      <c r="AI241" s="24" t="s">
        <v>55</v>
      </c>
      <c r="AJ241" s="26"/>
      <c r="AK241" s="27"/>
    </row>
    <row r="242" spans="1:37" s="28" customFormat="1" ht="15">
      <c r="A242" s="17">
        <f t="shared" si="21"/>
        <v>234</v>
      </c>
      <c r="B242" s="18" t="s">
        <v>44</v>
      </c>
      <c r="C242" s="17" t="s">
        <v>158</v>
      </c>
      <c r="D242" s="17">
        <v>5049</v>
      </c>
      <c r="E242" s="19">
        <v>45678</v>
      </c>
      <c r="F242" s="20">
        <v>45693</v>
      </c>
      <c r="G242" s="21">
        <v>192266</v>
      </c>
      <c r="H242" s="22">
        <v>0</v>
      </c>
      <c r="I242" s="22">
        <v>0</v>
      </c>
      <c r="J242" s="22">
        <v>188420.68</v>
      </c>
      <c r="K242" s="23">
        <v>3845.32</v>
      </c>
      <c r="L242" s="22">
        <v>0</v>
      </c>
      <c r="M242" s="22">
        <v>0</v>
      </c>
      <c r="N242" s="22">
        <f t="shared" si="22"/>
        <v>192266</v>
      </c>
      <c r="O242" s="22">
        <f t="shared" si="23"/>
        <v>0</v>
      </c>
      <c r="P242" s="18">
        <v>5049</v>
      </c>
      <c r="Q242" s="24">
        <f t="shared" si="24"/>
        <v>192266</v>
      </c>
      <c r="R242" s="25">
        <f t="shared" si="25"/>
        <v>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f t="shared" si="27"/>
        <v>0</v>
      </c>
      <c r="AH242" s="24">
        <v>0</v>
      </c>
      <c r="AI242" s="24" t="s">
        <v>55</v>
      </c>
      <c r="AJ242" s="26"/>
      <c r="AK242" s="27"/>
    </row>
    <row r="243" spans="1:37" s="28" customFormat="1" ht="15">
      <c r="A243" s="17">
        <f t="shared" si="21"/>
        <v>235</v>
      </c>
      <c r="B243" s="18" t="s">
        <v>44</v>
      </c>
      <c r="C243" s="17" t="s">
        <v>157</v>
      </c>
      <c r="D243" s="17">
        <v>5050</v>
      </c>
      <c r="E243" s="19">
        <v>45678</v>
      </c>
      <c r="F243" s="20">
        <v>45693</v>
      </c>
      <c r="G243" s="21">
        <v>192266</v>
      </c>
      <c r="H243" s="22">
        <v>0</v>
      </c>
      <c r="I243" s="22">
        <v>0</v>
      </c>
      <c r="J243" s="22">
        <v>188420.68</v>
      </c>
      <c r="K243" s="23">
        <v>3845.32</v>
      </c>
      <c r="L243" s="22">
        <v>0</v>
      </c>
      <c r="M243" s="22">
        <v>0</v>
      </c>
      <c r="N243" s="22">
        <f t="shared" si="22"/>
        <v>192266</v>
      </c>
      <c r="O243" s="22">
        <f t="shared" si="23"/>
        <v>0</v>
      </c>
      <c r="P243" s="18">
        <v>5050</v>
      </c>
      <c r="Q243" s="24">
        <f t="shared" si="24"/>
        <v>192266</v>
      </c>
      <c r="R243" s="25">
        <f t="shared" si="25"/>
        <v>0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f t="shared" si="27"/>
        <v>0</v>
      </c>
      <c r="AH243" s="24">
        <v>0</v>
      </c>
      <c r="AI243" s="24" t="s">
        <v>55</v>
      </c>
      <c r="AJ243" s="26"/>
      <c r="AK243" s="27"/>
    </row>
    <row r="244" spans="1:37" s="28" customFormat="1" ht="15">
      <c r="A244" s="17">
        <f t="shared" si="21"/>
        <v>236</v>
      </c>
      <c r="B244" s="18" t="s">
        <v>44</v>
      </c>
      <c r="C244" s="17" t="s">
        <v>156</v>
      </c>
      <c r="D244" s="17">
        <v>5051</v>
      </c>
      <c r="E244" s="19">
        <v>45678</v>
      </c>
      <c r="F244" s="20">
        <v>45693</v>
      </c>
      <c r="G244" s="21">
        <v>192821</v>
      </c>
      <c r="H244" s="22">
        <v>0</v>
      </c>
      <c r="I244" s="22">
        <v>0</v>
      </c>
      <c r="J244" s="22">
        <v>188964.58</v>
      </c>
      <c r="K244" s="23">
        <v>3856.42</v>
      </c>
      <c r="L244" s="22">
        <v>0</v>
      </c>
      <c r="M244" s="22">
        <v>0</v>
      </c>
      <c r="N244" s="22">
        <f t="shared" si="22"/>
        <v>192821</v>
      </c>
      <c r="O244" s="22">
        <f t="shared" si="23"/>
        <v>0</v>
      </c>
      <c r="P244" s="18">
        <v>5051</v>
      </c>
      <c r="Q244" s="24">
        <f t="shared" si="24"/>
        <v>192821</v>
      </c>
      <c r="R244" s="25">
        <f t="shared" si="25"/>
        <v>0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f t="shared" si="27"/>
        <v>0</v>
      </c>
      <c r="AH244" s="24">
        <v>0</v>
      </c>
      <c r="AI244" s="24" t="s">
        <v>55</v>
      </c>
      <c r="AJ244" s="26"/>
      <c r="AK244" s="27"/>
    </row>
    <row r="245" spans="1:37" s="28" customFormat="1" ht="15">
      <c r="A245" s="17">
        <f t="shared" si="21"/>
        <v>237</v>
      </c>
      <c r="B245" s="18" t="s">
        <v>44</v>
      </c>
      <c r="C245" s="17" t="s">
        <v>155</v>
      </c>
      <c r="D245" s="17">
        <v>5054</v>
      </c>
      <c r="E245" s="19">
        <v>45678</v>
      </c>
      <c r="F245" s="20">
        <v>45693</v>
      </c>
      <c r="G245" s="21">
        <v>571669</v>
      </c>
      <c r="H245" s="22">
        <v>0</v>
      </c>
      <c r="I245" s="22">
        <v>0</v>
      </c>
      <c r="J245" s="22">
        <v>560235.62</v>
      </c>
      <c r="K245" s="23">
        <v>11433.38</v>
      </c>
      <c r="L245" s="22">
        <v>0</v>
      </c>
      <c r="M245" s="22">
        <v>0</v>
      </c>
      <c r="N245" s="22">
        <f t="shared" si="22"/>
        <v>571669</v>
      </c>
      <c r="O245" s="22">
        <f t="shared" si="23"/>
        <v>0</v>
      </c>
      <c r="P245" s="18">
        <v>5054</v>
      </c>
      <c r="Q245" s="24">
        <f t="shared" si="24"/>
        <v>571669</v>
      </c>
      <c r="R245" s="25">
        <f t="shared" si="25"/>
        <v>0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f t="shared" si="27"/>
        <v>0</v>
      </c>
      <c r="AH245" s="24">
        <v>0</v>
      </c>
      <c r="AI245" s="24" t="s">
        <v>55</v>
      </c>
      <c r="AJ245" s="26"/>
      <c r="AK245" s="27"/>
    </row>
    <row r="246" spans="1:37" s="28" customFormat="1" ht="15">
      <c r="A246" s="17">
        <f t="shared" si="21"/>
        <v>238</v>
      </c>
      <c r="B246" s="18" t="s">
        <v>44</v>
      </c>
      <c r="C246" s="17" t="s">
        <v>154</v>
      </c>
      <c r="D246" s="17">
        <v>5055</v>
      </c>
      <c r="E246" s="19">
        <v>45678</v>
      </c>
      <c r="F246" s="20">
        <v>45693</v>
      </c>
      <c r="G246" s="21">
        <v>571669</v>
      </c>
      <c r="H246" s="22">
        <v>0</v>
      </c>
      <c r="I246" s="22">
        <v>0</v>
      </c>
      <c r="J246" s="22">
        <v>560235.62</v>
      </c>
      <c r="K246" s="23">
        <v>11433.38</v>
      </c>
      <c r="L246" s="22">
        <v>0</v>
      </c>
      <c r="M246" s="22">
        <v>0</v>
      </c>
      <c r="N246" s="22">
        <f t="shared" si="22"/>
        <v>571669</v>
      </c>
      <c r="O246" s="22">
        <f t="shared" si="23"/>
        <v>0</v>
      </c>
      <c r="P246" s="18">
        <v>5055</v>
      </c>
      <c r="Q246" s="24">
        <f t="shared" si="24"/>
        <v>571669</v>
      </c>
      <c r="R246" s="25">
        <f t="shared" si="25"/>
        <v>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f t="shared" si="27"/>
        <v>0</v>
      </c>
      <c r="AH246" s="24">
        <v>0</v>
      </c>
      <c r="AI246" s="24" t="s">
        <v>55</v>
      </c>
      <c r="AJ246" s="26"/>
      <c r="AK246" s="27"/>
    </row>
    <row r="247" spans="1:37" s="28" customFormat="1" ht="15">
      <c r="A247" s="17">
        <f t="shared" si="21"/>
        <v>239</v>
      </c>
      <c r="B247" s="18" t="s">
        <v>44</v>
      </c>
      <c r="C247" s="17" t="s">
        <v>153</v>
      </c>
      <c r="D247" s="17">
        <v>5056</v>
      </c>
      <c r="E247" s="19">
        <v>45678</v>
      </c>
      <c r="F247" s="20">
        <v>45693</v>
      </c>
      <c r="G247" s="21">
        <v>583033</v>
      </c>
      <c r="H247" s="22">
        <v>0</v>
      </c>
      <c r="I247" s="22">
        <v>0</v>
      </c>
      <c r="J247" s="22">
        <v>571372.34</v>
      </c>
      <c r="K247" s="23">
        <v>11660.66</v>
      </c>
      <c r="L247" s="22">
        <v>0</v>
      </c>
      <c r="M247" s="22">
        <v>0</v>
      </c>
      <c r="N247" s="22">
        <f t="shared" si="22"/>
        <v>583033</v>
      </c>
      <c r="O247" s="22">
        <f t="shared" si="23"/>
        <v>0</v>
      </c>
      <c r="P247" s="18">
        <v>5056</v>
      </c>
      <c r="Q247" s="24">
        <f t="shared" si="24"/>
        <v>583033</v>
      </c>
      <c r="R247" s="25">
        <f t="shared" si="25"/>
        <v>0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f t="shared" si="27"/>
        <v>0</v>
      </c>
      <c r="AH247" s="24">
        <v>0</v>
      </c>
      <c r="AI247" s="24" t="s">
        <v>55</v>
      </c>
      <c r="AJ247" s="26"/>
      <c r="AK247" s="27"/>
    </row>
    <row r="248" spans="1:37" s="28" customFormat="1" ht="15">
      <c r="A248" s="17">
        <f t="shared" si="21"/>
        <v>240</v>
      </c>
      <c r="B248" s="18" t="s">
        <v>44</v>
      </c>
      <c r="C248" s="17" t="s">
        <v>152</v>
      </c>
      <c r="D248" s="17">
        <v>5052</v>
      </c>
      <c r="E248" s="19">
        <v>45678</v>
      </c>
      <c r="F248" s="20">
        <v>45693</v>
      </c>
      <c r="G248" s="21">
        <v>576798</v>
      </c>
      <c r="H248" s="22">
        <v>0</v>
      </c>
      <c r="I248" s="22">
        <v>0</v>
      </c>
      <c r="J248" s="22">
        <v>565262.04</v>
      </c>
      <c r="K248" s="23">
        <v>11535.96</v>
      </c>
      <c r="L248" s="22">
        <v>0</v>
      </c>
      <c r="M248" s="22">
        <v>0</v>
      </c>
      <c r="N248" s="22">
        <f t="shared" si="22"/>
        <v>576798</v>
      </c>
      <c r="O248" s="22">
        <f t="shared" si="23"/>
        <v>0</v>
      </c>
      <c r="P248" s="18">
        <v>5052</v>
      </c>
      <c r="Q248" s="24">
        <f t="shared" si="24"/>
        <v>576798</v>
      </c>
      <c r="R248" s="25">
        <f t="shared" si="25"/>
        <v>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f t="shared" si="27"/>
        <v>0</v>
      </c>
      <c r="AH248" s="24">
        <v>0</v>
      </c>
      <c r="AI248" s="24" t="s">
        <v>55</v>
      </c>
      <c r="AJ248" s="26"/>
      <c r="AK248" s="27"/>
    </row>
    <row r="249" spans="1:37" s="28" customFormat="1" ht="15">
      <c r="A249" s="17">
        <f t="shared" si="21"/>
        <v>241</v>
      </c>
      <c r="B249" s="18" t="s">
        <v>44</v>
      </c>
      <c r="C249" s="17" t="s">
        <v>151</v>
      </c>
      <c r="D249" s="17">
        <v>5053</v>
      </c>
      <c r="E249" s="19">
        <v>45678</v>
      </c>
      <c r="F249" s="20">
        <v>45693</v>
      </c>
      <c r="G249" s="21">
        <v>588069</v>
      </c>
      <c r="H249" s="22">
        <v>0</v>
      </c>
      <c r="I249" s="22">
        <v>0</v>
      </c>
      <c r="J249" s="22">
        <v>576307.62</v>
      </c>
      <c r="K249" s="23">
        <v>11761.38</v>
      </c>
      <c r="L249" s="22">
        <v>0</v>
      </c>
      <c r="M249" s="22">
        <v>0</v>
      </c>
      <c r="N249" s="22">
        <f t="shared" si="22"/>
        <v>588069</v>
      </c>
      <c r="O249" s="22">
        <f t="shared" si="23"/>
        <v>0</v>
      </c>
      <c r="P249" s="18">
        <v>5053</v>
      </c>
      <c r="Q249" s="24">
        <f t="shared" si="24"/>
        <v>588069</v>
      </c>
      <c r="R249" s="25">
        <f t="shared" si="25"/>
        <v>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f t="shared" si="27"/>
        <v>0</v>
      </c>
      <c r="AH249" s="24">
        <v>0</v>
      </c>
      <c r="AI249" s="24" t="s">
        <v>55</v>
      </c>
      <c r="AJ249" s="26"/>
      <c r="AK249" s="27"/>
    </row>
    <row r="250" spans="1:37" s="28" customFormat="1" ht="15">
      <c r="A250" s="17">
        <f t="shared" si="21"/>
        <v>242</v>
      </c>
      <c r="B250" s="18" t="s">
        <v>44</v>
      </c>
      <c r="C250" s="17" t="s">
        <v>150</v>
      </c>
      <c r="D250" s="17">
        <v>5057</v>
      </c>
      <c r="E250" s="19">
        <v>45678</v>
      </c>
      <c r="F250" s="20">
        <v>45693</v>
      </c>
      <c r="G250" s="21">
        <v>769064</v>
      </c>
      <c r="H250" s="22">
        <v>0</v>
      </c>
      <c r="I250" s="22">
        <v>0</v>
      </c>
      <c r="J250" s="22">
        <v>753682.72</v>
      </c>
      <c r="K250" s="23">
        <v>15381.28</v>
      </c>
      <c r="L250" s="22">
        <v>0</v>
      </c>
      <c r="M250" s="22">
        <v>0</v>
      </c>
      <c r="N250" s="22">
        <f t="shared" si="22"/>
        <v>769064</v>
      </c>
      <c r="O250" s="22">
        <f t="shared" si="23"/>
        <v>0</v>
      </c>
      <c r="P250" s="18">
        <v>5057</v>
      </c>
      <c r="Q250" s="24">
        <f t="shared" si="24"/>
        <v>769064</v>
      </c>
      <c r="R250" s="25">
        <f t="shared" si="25"/>
        <v>0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f t="shared" si="27"/>
        <v>0</v>
      </c>
      <c r="AH250" s="24">
        <v>0</v>
      </c>
      <c r="AI250" s="24" t="s">
        <v>55</v>
      </c>
      <c r="AJ250" s="26"/>
      <c r="AK250" s="27"/>
    </row>
    <row r="251" spans="1:37" s="28" customFormat="1" ht="15">
      <c r="A251" s="17">
        <f t="shared" si="21"/>
        <v>243</v>
      </c>
      <c r="B251" s="18" t="s">
        <v>44</v>
      </c>
      <c r="C251" s="17" t="s">
        <v>149</v>
      </c>
      <c r="D251" s="17">
        <v>5067</v>
      </c>
      <c r="E251" s="19">
        <v>45678</v>
      </c>
      <c r="F251" s="20">
        <v>45693</v>
      </c>
      <c r="G251" s="21">
        <v>653336</v>
      </c>
      <c r="H251" s="22">
        <v>0</v>
      </c>
      <c r="I251" s="22">
        <v>0</v>
      </c>
      <c r="J251" s="22">
        <v>640269.28</v>
      </c>
      <c r="K251" s="23">
        <v>13066.72</v>
      </c>
      <c r="L251" s="22">
        <v>0</v>
      </c>
      <c r="M251" s="22">
        <v>0</v>
      </c>
      <c r="N251" s="22">
        <f t="shared" si="22"/>
        <v>653336</v>
      </c>
      <c r="O251" s="22">
        <f t="shared" si="23"/>
        <v>0</v>
      </c>
      <c r="P251" s="18">
        <v>5067</v>
      </c>
      <c r="Q251" s="24">
        <f t="shared" si="24"/>
        <v>653336</v>
      </c>
      <c r="R251" s="25">
        <f t="shared" si="25"/>
        <v>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f t="shared" si="27"/>
        <v>0</v>
      </c>
      <c r="AH251" s="24">
        <v>0</v>
      </c>
      <c r="AI251" s="24" t="s">
        <v>55</v>
      </c>
      <c r="AJ251" s="26"/>
      <c r="AK251" s="27"/>
    </row>
    <row r="252" spans="1:37" s="28" customFormat="1" ht="15">
      <c r="A252" s="17">
        <f t="shared" si="21"/>
        <v>244</v>
      </c>
      <c r="B252" s="18" t="s">
        <v>44</v>
      </c>
      <c r="C252" s="17" t="s">
        <v>148</v>
      </c>
      <c r="D252" s="17">
        <v>5074</v>
      </c>
      <c r="E252" s="19">
        <v>45678</v>
      </c>
      <c r="F252" s="20">
        <v>45693</v>
      </c>
      <c r="G252" s="21">
        <v>735003</v>
      </c>
      <c r="H252" s="22">
        <v>0</v>
      </c>
      <c r="I252" s="22">
        <v>0</v>
      </c>
      <c r="J252" s="22">
        <v>720302.94</v>
      </c>
      <c r="K252" s="23">
        <v>14700.06</v>
      </c>
      <c r="L252" s="22">
        <v>0</v>
      </c>
      <c r="M252" s="22">
        <v>0</v>
      </c>
      <c r="N252" s="22">
        <f t="shared" si="22"/>
        <v>735003</v>
      </c>
      <c r="O252" s="22">
        <f t="shared" si="23"/>
        <v>0</v>
      </c>
      <c r="P252" s="18">
        <v>5074</v>
      </c>
      <c r="Q252" s="24">
        <f t="shared" si="24"/>
        <v>735003</v>
      </c>
      <c r="R252" s="25">
        <f t="shared" si="25"/>
        <v>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f t="shared" si="27"/>
        <v>0</v>
      </c>
      <c r="AH252" s="24">
        <v>0</v>
      </c>
      <c r="AI252" s="24" t="s">
        <v>55</v>
      </c>
      <c r="AJ252" s="26"/>
      <c r="AK252" s="27"/>
    </row>
    <row r="253" spans="1:37" s="28" customFormat="1" ht="15">
      <c r="A253" s="17">
        <f t="shared" si="21"/>
        <v>245</v>
      </c>
      <c r="B253" s="18" t="s">
        <v>44</v>
      </c>
      <c r="C253" s="17" t="s">
        <v>147</v>
      </c>
      <c r="D253" s="17">
        <v>5076</v>
      </c>
      <c r="E253" s="19">
        <v>45678</v>
      </c>
      <c r="F253" s="20">
        <v>45693</v>
      </c>
      <c r="G253" s="21">
        <v>891300</v>
      </c>
      <c r="H253" s="22">
        <v>0</v>
      </c>
      <c r="I253" s="22">
        <v>0</v>
      </c>
      <c r="J253" s="22">
        <v>873474</v>
      </c>
      <c r="K253" s="23">
        <v>17826</v>
      </c>
      <c r="L253" s="22">
        <v>0</v>
      </c>
      <c r="M253" s="22">
        <v>0</v>
      </c>
      <c r="N253" s="22">
        <f t="shared" si="22"/>
        <v>891300</v>
      </c>
      <c r="O253" s="22">
        <f t="shared" si="23"/>
        <v>0</v>
      </c>
      <c r="P253" s="18">
        <v>5076</v>
      </c>
      <c r="Q253" s="24">
        <f t="shared" si="24"/>
        <v>891300</v>
      </c>
      <c r="R253" s="25">
        <f t="shared" si="25"/>
        <v>0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f t="shared" si="27"/>
        <v>0</v>
      </c>
      <c r="AH253" s="24">
        <v>0</v>
      </c>
      <c r="AI253" s="24" t="s">
        <v>55</v>
      </c>
      <c r="AJ253" s="26"/>
      <c r="AK253" s="27"/>
    </row>
    <row r="254" spans="1:37" s="28" customFormat="1" ht="15">
      <c r="A254" s="17">
        <f t="shared" si="21"/>
        <v>246</v>
      </c>
      <c r="B254" s="18" t="s">
        <v>44</v>
      </c>
      <c r="C254" s="17" t="s">
        <v>146</v>
      </c>
      <c r="D254" s="17">
        <v>5077</v>
      </c>
      <c r="E254" s="19">
        <v>45678</v>
      </c>
      <c r="F254" s="20">
        <v>45693</v>
      </c>
      <c r="G254" s="21">
        <v>12425</v>
      </c>
      <c r="H254" s="22">
        <v>0</v>
      </c>
      <c r="I254" s="22">
        <v>0</v>
      </c>
      <c r="J254" s="22">
        <v>11928</v>
      </c>
      <c r="K254" s="23">
        <v>497</v>
      </c>
      <c r="L254" s="22">
        <v>0</v>
      </c>
      <c r="M254" s="22">
        <v>0</v>
      </c>
      <c r="N254" s="22">
        <f t="shared" si="22"/>
        <v>12425</v>
      </c>
      <c r="O254" s="22">
        <f t="shared" si="23"/>
        <v>0</v>
      </c>
      <c r="P254" s="18">
        <v>5077</v>
      </c>
      <c r="Q254" s="24">
        <f t="shared" si="24"/>
        <v>12425</v>
      </c>
      <c r="R254" s="25">
        <f t="shared" si="25"/>
        <v>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f t="shared" si="27"/>
        <v>0</v>
      </c>
      <c r="AH254" s="24">
        <v>0</v>
      </c>
      <c r="AI254" s="24" t="s">
        <v>55</v>
      </c>
      <c r="AJ254" s="26"/>
      <c r="AK254" s="27"/>
    </row>
    <row r="255" spans="1:37" s="28" customFormat="1" ht="15">
      <c r="A255" s="17">
        <f t="shared" si="21"/>
        <v>247</v>
      </c>
      <c r="B255" s="18" t="s">
        <v>44</v>
      </c>
      <c r="C255" s="17" t="s">
        <v>145</v>
      </c>
      <c r="D255" s="17">
        <v>5078</v>
      </c>
      <c r="E255" s="19">
        <v>45678</v>
      </c>
      <c r="F255" s="20">
        <v>45693</v>
      </c>
      <c r="G255" s="21">
        <v>980589</v>
      </c>
      <c r="H255" s="22">
        <v>0</v>
      </c>
      <c r="I255" s="22">
        <v>0</v>
      </c>
      <c r="J255" s="22">
        <v>0</v>
      </c>
      <c r="K255" s="23">
        <v>19611.78</v>
      </c>
      <c r="L255" s="22">
        <v>0</v>
      </c>
      <c r="M255" s="22">
        <v>0</v>
      </c>
      <c r="N255" s="22">
        <f t="shared" si="22"/>
        <v>19611.78</v>
      </c>
      <c r="O255" s="22">
        <f t="shared" si="23"/>
        <v>960977.22</v>
      </c>
      <c r="P255" s="18">
        <v>5078</v>
      </c>
      <c r="Q255" s="24">
        <f t="shared" si="24"/>
        <v>980589</v>
      </c>
      <c r="R255" s="25">
        <f t="shared" si="25"/>
        <v>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f t="shared" si="27"/>
        <v>960977.22</v>
      </c>
      <c r="AH255" s="24">
        <v>0</v>
      </c>
      <c r="AI255" s="24" t="s">
        <v>53</v>
      </c>
      <c r="AJ255" s="26"/>
      <c r="AK255" s="27"/>
    </row>
    <row r="256" spans="1:37" s="28" customFormat="1" ht="15">
      <c r="A256" s="17">
        <f t="shared" si="21"/>
        <v>248</v>
      </c>
      <c r="B256" s="18" t="s">
        <v>44</v>
      </c>
      <c r="C256" s="17" t="s">
        <v>144</v>
      </c>
      <c r="D256" s="17">
        <v>5079</v>
      </c>
      <c r="E256" s="19">
        <v>45678</v>
      </c>
      <c r="F256" s="20">
        <v>45693</v>
      </c>
      <c r="G256" s="21">
        <v>12425</v>
      </c>
      <c r="H256" s="22">
        <v>0</v>
      </c>
      <c r="I256" s="22">
        <v>0</v>
      </c>
      <c r="J256" s="22">
        <v>0</v>
      </c>
      <c r="K256" s="23">
        <v>497</v>
      </c>
      <c r="L256" s="22">
        <v>0</v>
      </c>
      <c r="M256" s="22">
        <v>0</v>
      </c>
      <c r="N256" s="22">
        <f t="shared" si="22"/>
        <v>497</v>
      </c>
      <c r="O256" s="22">
        <f t="shared" si="23"/>
        <v>11928</v>
      </c>
      <c r="P256" s="18">
        <v>5079</v>
      </c>
      <c r="Q256" s="24">
        <f t="shared" si="24"/>
        <v>12425</v>
      </c>
      <c r="R256" s="25">
        <f t="shared" si="25"/>
        <v>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f t="shared" si="27"/>
        <v>11928</v>
      </c>
      <c r="AH256" s="24">
        <v>0</v>
      </c>
      <c r="AI256" s="24" t="s">
        <v>53</v>
      </c>
      <c r="AJ256" s="26"/>
      <c r="AK256" s="27"/>
    </row>
    <row r="257" spans="1:37" s="28" customFormat="1" ht="15">
      <c r="A257" s="17">
        <f t="shared" si="21"/>
        <v>249</v>
      </c>
      <c r="B257" s="18" t="s">
        <v>44</v>
      </c>
      <c r="C257" s="17" t="s">
        <v>143</v>
      </c>
      <c r="D257" s="17">
        <v>5080</v>
      </c>
      <c r="E257" s="19">
        <v>45678</v>
      </c>
      <c r="F257" s="20">
        <v>45693</v>
      </c>
      <c r="G257" s="21">
        <v>1253644</v>
      </c>
      <c r="H257" s="22">
        <v>0</v>
      </c>
      <c r="I257" s="22">
        <v>0</v>
      </c>
      <c r="J257" s="22">
        <v>1228571.12</v>
      </c>
      <c r="K257" s="23">
        <v>25072.88</v>
      </c>
      <c r="L257" s="22">
        <v>0</v>
      </c>
      <c r="M257" s="22">
        <v>0</v>
      </c>
      <c r="N257" s="22">
        <f t="shared" si="22"/>
        <v>1253644</v>
      </c>
      <c r="O257" s="22">
        <f t="shared" si="23"/>
        <v>0</v>
      </c>
      <c r="P257" s="18">
        <v>5080</v>
      </c>
      <c r="Q257" s="24">
        <f t="shared" si="24"/>
        <v>1253644</v>
      </c>
      <c r="R257" s="25">
        <f t="shared" si="25"/>
        <v>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f t="shared" si="27"/>
        <v>0</v>
      </c>
      <c r="AH257" s="24">
        <v>0</v>
      </c>
      <c r="AI257" s="24" t="s">
        <v>55</v>
      </c>
      <c r="AJ257" s="26"/>
      <c r="AK257" s="27"/>
    </row>
    <row r="258" spans="1:37" s="28" customFormat="1" ht="15">
      <c r="A258" s="17">
        <f t="shared" si="21"/>
        <v>250</v>
      </c>
      <c r="B258" s="18" t="s">
        <v>44</v>
      </c>
      <c r="C258" s="17" t="s">
        <v>142</v>
      </c>
      <c r="D258" s="17">
        <v>5081</v>
      </c>
      <c r="E258" s="19">
        <v>45678</v>
      </c>
      <c r="F258" s="20">
        <v>45693</v>
      </c>
      <c r="G258" s="21">
        <v>1150579</v>
      </c>
      <c r="H258" s="22">
        <v>0</v>
      </c>
      <c r="I258" s="22">
        <v>0</v>
      </c>
      <c r="J258" s="22">
        <v>1127567.42</v>
      </c>
      <c r="K258" s="23">
        <v>23011.58</v>
      </c>
      <c r="L258" s="22">
        <v>0</v>
      </c>
      <c r="M258" s="22">
        <v>0</v>
      </c>
      <c r="N258" s="22">
        <f t="shared" si="22"/>
        <v>1150579</v>
      </c>
      <c r="O258" s="22">
        <f t="shared" si="23"/>
        <v>0</v>
      </c>
      <c r="P258" s="18">
        <v>5081</v>
      </c>
      <c r="Q258" s="24">
        <f t="shared" si="24"/>
        <v>1150579</v>
      </c>
      <c r="R258" s="25">
        <f t="shared" si="25"/>
        <v>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f t="shared" si="27"/>
        <v>0</v>
      </c>
      <c r="AH258" s="24">
        <v>0</v>
      </c>
      <c r="AI258" s="24" t="s">
        <v>55</v>
      </c>
      <c r="AJ258" s="26"/>
      <c r="AK258" s="27"/>
    </row>
    <row r="259" spans="1:37" s="28" customFormat="1" ht="15">
      <c r="A259" s="17">
        <f t="shared" si="21"/>
        <v>251</v>
      </c>
      <c r="B259" s="18" t="s">
        <v>44</v>
      </c>
      <c r="C259" s="17" t="s">
        <v>141</v>
      </c>
      <c r="D259" s="17">
        <v>5082</v>
      </c>
      <c r="E259" s="19">
        <v>45679</v>
      </c>
      <c r="F259" s="20">
        <v>45693</v>
      </c>
      <c r="G259" s="21">
        <v>1345862</v>
      </c>
      <c r="H259" s="22">
        <v>0</v>
      </c>
      <c r="I259" s="22">
        <v>0</v>
      </c>
      <c r="J259" s="22">
        <v>1318944.76</v>
      </c>
      <c r="K259" s="23">
        <v>26917.24</v>
      </c>
      <c r="L259" s="22">
        <v>0</v>
      </c>
      <c r="M259" s="22">
        <v>0</v>
      </c>
      <c r="N259" s="22">
        <f t="shared" si="22"/>
        <v>1345862</v>
      </c>
      <c r="O259" s="22">
        <f t="shared" si="23"/>
        <v>0</v>
      </c>
      <c r="P259" s="18">
        <v>5082</v>
      </c>
      <c r="Q259" s="24">
        <f t="shared" si="24"/>
        <v>1345862</v>
      </c>
      <c r="R259" s="25">
        <f t="shared" si="25"/>
        <v>0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f t="shared" si="27"/>
        <v>0</v>
      </c>
      <c r="AH259" s="24">
        <v>0</v>
      </c>
      <c r="AI259" s="24" t="s">
        <v>55</v>
      </c>
      <c r="AJ259" s="26"/>
      <c r="AK259" s="27"/>
    </row>
    <row r="260" spans="1:37" s="28" customFormat="1" ht="15">
      <c r="A260" s="17">
        <f t="shared" si="21"/>
        <v>252</v>
      </c>
      <c r="B260" s="18" t="s">
        <v>44</v>
      </c>
      <c r="C260" s="17" t="s">
        <v>140</v>
      </c>
      <c r="D260" s="17">
        <v>5122</v>
      </c>
      <c r="E260" s="19">
        <v>45680</v>
      </c>
      <c r="F260" s="20">
        <v>45693</v>
      </c>
      <c r="G260" s="21">
        <v>588233</v>
      </c>
      <c r="H260" s="22">
        <v>0</v>
      </c>
      <c r="I260" s="22">
        <v>0</v>
      </c>
      <c r="J260" s="22">
        <v>576468.34</v>
      </c>
      <c r="K260" s="23">
        <v>11764.66</v>
      </c>
      <c r="L260" s="22">
        <v>0</v>
      </c>
      <c r="M260" s="22">
        <v>0</v>
      </c>
      <c r="N260" s="22">
        <f t="shared" si="22"/>
        <v>588233</v>
      </c>
      <c r="O260" s="22">
        <f t="shared" si="23"/>
        <v>0</v>
      </c>
      <c r="P260" s="18">
        <v>5122</v>
      </c>
      <c r="Q260" s="24">
        <f t="shared" si="24"/>
        <v>588233</v>
      </c>
      <c r="R260" s="25">
        <f t="shared" si="25"/>
        <v>0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f t="shared" si="27"/>
        <v>0</v>
      </c>
      <c r="AH260" s="24">
        <v>0</v>
      </c>
      <c r="AI260" s="24" t="s">
        <v>55</v>
      </c>
      <c r="AJ260" s="26"/>
      <c r="AK260" s="27"/>
    </row>
    <row r="261" spans="1:37" s="28" customFormat="1" ht="15">
      <c r="A261" s="17">
        <f t="shared" si="21"/>
        <v>253</v>
      </c>
      <c r="B261" s="18" t="s">
        <v>44</v>
      </c>
      <c r="C261" s="17" t="s">
        <v>139</v>
      </c>
      <c r="D261" s="17">
        <v>5123</v>
      </c>
      <c r="E261" s="19">
        <v>45680</v>
      </c>
      <c r="F261" s="20">
        <v>45693</v>
      </c>
      <c r="G261" s="21">
        <v>1634261</v>
      </c>
      <c r="H261" s="22">
        <v>0</v>
      </c>
      <c r="I261" s="22">
        <v>0</v>
      </c>
      <c r="J261" s="22">
        <v>1601575.78</v>
      </c>
      <c r="K261" s="23">
        <v>32685.22</v>
      </c>
      <c r="L261" s="22">
        <v>0</v>
      </c>
      <c r="M261" s="22">
        <v>0</v>
      </c>
      <c r="N261" s="22">
        <f t="shared" si="22"/>
        <v>1634261</v>
      </c>
      <c r="O261" s="22">
        <f t="shared" si="23"/>
        <v>0</v>
      </c>
      <c r="P261" s="18">
        <v>5123</v>
      </c>
      <c r="Q261" s="24">
        <f t="shared" si="24"/>
        <v>1634261</v>
      </c>
      <c r="R261" s="25">
        <f t="shared" si="25"/>
        <v>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f t="shared" si="27"/>
        <v>0</v>
      </c>
      <c r="AH261" s="24">
        <v>0</v>
      </c>
      <c r="AI261" s="24" t="s">
        <v>55</v>
      </c>
      <c r="AJ261" s="26"/>
      <c r="AK261" s="27"/>
    </row>
    <row r="262" spans="1:37" s="28" customFormat="1" ht="15">
      <c r="A262" s="17">
        <f t="shared" si="21"/>
        <v>254</v>
      </c>
      <c r="B262" s="18" t="s">
        <v>44</v>
      </c>
      <c r="C262" s="17" t="s">
        <v>138</v>
      </c>
      <c r="D262" s="17">
        <v>5124</v>
      </c>
      <c r="E262" s="19">
        <v>45680</v>
      </c>
      <c r="F262" s="20">
        <v>45693</v>
      </c>
      <c r="G262" s="21">
        <v>1609468</v>
      </c>
      <c r="H262" s="22">
        <v>0</v>
      </c>
      <c r="I262" s="22">
        <v>0</v>
      </c>
      <c r="J262" s="22">
        <v>1577278.64</v>
      </c>
      <c r="K262" s="23">
        <v>32189.36</v>
      </c>
      <c r="L262" s="22">
        <v>0</v>
      </c>
      <c r="M262" s="22">
        <v>0</v>
      </c>
      <c r="N262" s="22">
        <f t="shared" si="22"/>
        <v>1609468</v>
      </c>
      <c r="O262" s="22">
        <f t="shared" si="23"/>
        <v>0</v>
      </c>
      <c r="P262" s="18">
        <v>5124</v>
      </c>
      <c r="Q262" s="24">
        <f t="shared" si="24"/>
        <v>1609468</v>
      </c>
      <c r="R262" s="25">
        <f t="shared" si="25"/>
        <v>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f t="shared" si="27"/>
        <v>0</v>
      </c>
      <c r="AH262" s="24">
        <v>0</v>
      </c>
      <c r="AI262" s="24" t="s">
        <v>55</v>
      </c>
      <c r="AJ262" s="26"/>
      <c r="AK262" s="27"/>
    </row>
    <row r="263" spans="1:37" s="28" customFormat="1" ht="15">
      <c r="A263" s="17">
        <f t="shared" si="21"/>
        <v>255</v>
      </c>
      <c r="B263" s="18" t="s">
        <v>44</v>
      </c>
      <c r="C263" s="17" t="s">
        <v>137</v>
      </c>
      <c r="D263" s="17">
        <v>5125</v>
      </c>
      <c r="E263" s="19">
        <v>45680</v>
      </c>
      <c r="F263" s="20">
        <v>45693</v>
      </c>
      <c r="G263" s="21">
        <v>742946</v>
      </c>
      <c r="H263" s="22">
        <v>0</v>
      </c>
      <c r="I263" s="22">
        <v>0</v>
      </c>
      <c r="J263" s="22">
        <v>728087.08</v>
      </c>
      <c r="K263" s="23">
        <v>14858.92</v>
      </c>
      <c r="L263" s="22">
        <v>0</v>
      </c>
      <c r="M263" s="22">
        <v>0</v>
      </c>
      <c r="N263" s="22">
        <f t="shared" si="22"/>
        <v>742946</v>
      </c>
      <c r="O263" s="22">
        <f t="shared" si="23"/>
        <v>0</v>
      </c>
      <c r="P263" s="18">
        <v>5125</v>
      </c>
      <c r="Q263" s="24">
        <f t="shared" si="24"/>
        <v>742946</v>
      </c>
      <c r="R263" s="25">
        <f t="shared" si="25"/>
        <v>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f t="shared" si="27"/>
        <v>0</v>
      </c>
      <c r="AH263" s="24">
        <v>0</v>
      </c>
      <c r="AI263" s="24" t="s">
        <v>55</v>
      </c>
      <c r="AJ263" s="26"/>
      <c r="AK263" s="27"/>
    </row>
    <row r="264" spans="1:37" s="28" customFormat="1" ht="15">
      <c r="A264" s="17">
        <f t="shared" si="21"/>
        <v>256</v>
      </c>
      <c r="B264" s="18" t="s">
        <v>44</v>
      </c>
      <c r="C264" s="17" t="s">
        <v>136</v>
      </c>
      <c r="D264" s="17">
        <v>5183</v>
      </c>
      <c r="E264" s="19">
        <v>45681</v>
      </c>
      <c r="F264" s="20">
        <v>45693</v>
      </c>
      <c r="G264" s="21">
        <v>653336</v>
      </c>
      <c r="H264" s="22">
        <v>0</v>
      </c>
      <c r="I264" s="22">
        <v>0</v>
      </c>
      <c r="J264" s="22">
        <v>640269.28</v>
      </c>
      <c r="K264" s="23">
        <v>13066.72</v>
      </c>
      <c r="L264" s="22">
        <v>0</v>
      </c>
      <c r="M264" s="22">
        <v>0</v>
      </c>
      <c r="N264" s="22">
        <f t="shared" si="22"/>
        <v>653336</v>
      </c>
      <c r="O264" s="22">
        <f t="shared" si="23"/>
        <v>0</v>
      </c>
      <c r="P264" s="18">
        <v>5183</v>
      </c>
      <c r="Q264" s="24">
        <f t="shared" si="24"/>
        <v>653336</v>
      </c>
      <c r="R264" s="25">
        <f t="shared" si="25"/>
        <v>0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f t="shared" si="27"/>
        <v>0</v>
      </c>
      <c r="AH264" s="24">
        <v>0</v>
      </c>
      <c r="AI264" s="24" t="s">
        <v>55</v>
      </c>
      <c r="AJ264" s="26"/>
      <c r="AK264" s="27"/>
    </row>
    <row r="265" spans="1:37" s="28" customFormat="1" ht="15">
      <c r="A265" s="17">
        <f t="shared" si="21"/>
        <v>257</v>
      </c>
      <c r="B265" s="18" t="s">
        <v>44</v>
      </c>
      <c r="C265" s="17" t="s">
        <v>135</v>
      </c>
      <c r="D265" s="17">
        <v>5184</v>
      </c>
      <c r="E265" s="19">
        <v>45681</v>
      </c>
      <c r="F265" s="20">
        <v>45693</v>
      </c>
      <c r="G265" s="21">
        <v>1680019</v>
      </c>
      <c r="H265" s="22">
        <v>0</v>
      </c>
      <c r="I265" s="22">
        <v>0</v>
      </c>
      <c r="J265" s="22">
        <v>1646418.62</v>
      </c>
      <c r="K265" s="23">
        <v>33600.38</v>
      </c>
      <c r="L265" s="22">
        <v>0</v>
      </c>
      <c r="M265" s="22">
        <v>0</v>
      </c>
      <c r="N265" s="22">
        <f t="shared" si="22"/>
        <v>1680019</v>
      </c>
      <c r="O265" s="22">
        <f t="shared" si="23"/>
        <v>0</v>
      </c>
      <c r="P265" s="18">
        <v>5184</v>
      </c>
      <c r="Q265" s="24">
        <f t="shared" si="24"/>
        <v>1680019</v>
      </c>
      <c r="R265" s="25">
        <f t="shared" si="25"/>
        <v>0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f t="shared" si="27"/>
        <v>0</v>
      </c>
      <c r="AH265" s="24">
        <v>0</v>
      </c>
      <c r="AI265" s="24" t="s">
        <v>55</v>
      </c>
      <c r="AJ265" s="26"/>
      <c r="AK265" s="27"/>
    </row>
    <row r="266" spans="1:37" s="28" customFormat="1" ht="15">
      <c r="A266" s="17">
        <f t="shared" si="21"/>
        <v>258</v>
      </c>
      <c r="B266" s="18" t="s">
        <v>44</v>
      </c>
      <c r="C266" s="17" t="s">
        <v>134</v>
      </c>
      <c r="D266" s="17">
        <v>5185</v>
      </c>
      <c r="E266" s="19">
        <v>45681</v>
      </c>
      <c r="F266" s="20">
        <v>45693</v>
      </c>
      <c r="G266" s="21">
        <v>12425</v>
      </c>
      <c r="H266" s="22">
        <v>0</v>
      </c>
      <c r="I266" s="22">
        <v>0</v>
      </c>
      <c r="J266" s="22">
        <v>11928</v>
      </c>
      <c r="K266" s="23">
        <v>497</v>
      </c>
      <c r="L266" s="22">
        <v>0</v>
      </c>
      <c r="M266" s="22">
        <v>0</v>
      </c>
      <c r="N266" s="22">
        <f t="shared" si="22"/>
        <v>12425</v>
      </c>
      <c r="O266" s="22">
        <f t="shared" si="23"/>
        <v>0</v>
      </c>
      <c r="P266" s="18">
        <v>5185</v>
      </c>
      <c r="Q266" s="24">
        <f t="shared" si="24"/>
        <v>12425</v>
      </c>
      <c r="R266" s="25">
        <f t="shared" si="25"/>
        <v>0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f t="shared" si="27"/>
        <v>0</v>
      </c>
      <c r="AH266" s="24">
        <v>0</v>
      </c>
      <c r="AI266" s="24" t="s">
        <v>55</v>
      </c>
      <c r="AJ266" s="26"/>
      <c r="AK266" s="27"/>
    </row>
    <row r="267" spans="1:37" s="28" customFormat="1" ht="15">
      <c r="A267" s="17">
        <f t="shared" si="28" ref="A267:A330">+A266+1</f>
        <v>259</v>
      </c>
      <c r="B267" s="18" t="s">
        <v>44</v>
      </c>
      <c r="C267" s="17" t="s">
        <v>133</v>
      </c>
      <c r="D267" s="17">
        <v>5186</v>
      </c>
      <c r="E267" s="19">
        <v>45681</v>
      </c>
      <c r="F267" s="20">
        <v>45693</v>
      </c>
      <c r="G267" s="21">
        <v>1806019</v>
      </c>
      <c r="H267" s="22">
        <v>0</v>
      </c>
      <c r="I267" s="22">
        <v>0</v>
      </c>
      <c r="J267" s="22">
        <v>1769898.62</v>
      </c>
      <c r="K267" s="23">
        <v>36120.38</v>
      </c>
      <c r="L267" s="22">
        <v>0</v>
      </c>
      <c r="M267" s="22">
        <v>0</v>
      </c>
      <c r="N267" s="22">
        <f t="shared" si="29" ref="N267:N330">+SUM(J267:M267)</f>
        <v>1806019</v>
      </c>
      <c r="O267" s="22">
        <f t="shared" si="30" ref="O267:O330">+G267-I267-N267</f>
        <v>0</v>
      </c>
      <c r="P267" s="18">
        <v>5186</v>
      </c>
      <c r="Q267" s="24">
        <f t="shared" si="31" ref="Q267:Q330">+IF(P267&gt;0,G267,0)</f>
        <v>1806019</v>
      </c>
      <c r="R267" s="25">
        <f t="shared" si="32" ref="R267:R330">IF(P267=0,G267,0)</f>
        <v>0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0</v>
      </c>
      <c r="Y267" s="17" t="s">
        <v>45</v>
      </c>
      <c r="Z267" s="25">
        <f t="shared" si="33" ref="Z267:Z330">+X267-AE267+IF(X267-AE267&lt;-1,-X267+AE267,0)</f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f t="shared" si="34" ref="AG267:AG330">+G267-I267-N267-R267-Z267-AC267-AE267-S267-U267</f>
        <v>0</v>
      </c>
      <c r="AH267" s="24">
        <v>0</v>
      </c>
      <c r="AI267" s="24" t="s">
        <v>55</v>
      </c>
      <c r="AJ267" s="26"/>
      <c r="AK267" s="27"/>
    </row>
    <row r="268" spans="1:37" s="28" customFormat="1" ht="15">
      <c r="A268" s="17">
        <f t="shared" si="28"/>
        <v>260</v>
      </c>
      <c r="B268" s="18" t="s">
        <v>44</v>
      </c>
      <c r="C268" s="17" t="s">
        <v>132</v>
      </c>
      <c r="D268" s="17">
        <v>5194</v>
      </c>
      <c r="E268" s="19">
        <v>45684</v>
      </c>
      <c r="F268" s="20">
        <v>45693</v>
      </c>
      <c r="G268" s="21">
        <v>2284779</v>
      </c>
      <c r="H268" s="22">
        <v>0</v>
      </c>
      <c r="I268" s="22">
        <v>0</v>
      </c>
      <c r="J268" s="22">
        <v>2239083.42</v>
      </c>
      <c r="K268" s="23">
        <v>45695.58</v>
      </c>
      <c r="L268" s="22">
        <v>0</v>
      </c>
      <c r="M268" s="22">
        <v>0</v>
      </c>
      <c r="N268" s="22">
        <f t="shared" si="29"/>
        <v>2284779</v>
      </c>
      <c r="O268" s="22">
        <f t="shared" si="30"/>
        <v>0</v>
      </c>
      <c r="P268" s="18">
        <v>5194</v>
      </c>
      <c r="Q268" s="24">
        <f t="shared" si="31"/>
        <v>2284779</v>
      </c>
      <c r="R268" s="25">
        <f t="shared" si="32"/>
        <v>0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0</v>
      </c>
      <c r="Y268" s="17" t="s">
        <v>45</v>
      </c>
      <c r="Z268" s="25">
        <f t="shared" si="33"/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f t="shared" si="34"/>
        <v>0</v>
      </c>
      <c r="AH268" s="24">
        <v>0</v>
      </c>
      <c r="AI268" s="24" t="s">
        <v>55</v>
      </c>
      <c r="AJ268" s="26"/>
      <c r="AK268" s="27"/>
    </row>
    <row r="269" spans="1:37" s="28" customFormat="1" ht="15">
      <c r="A269" s="17">
        <f t="shared" si="28"/>
        <v>261</v>
      </c>
      <c r="B269" s="18" t="s">
        <v>44</v>
      </c>
      <c r="C269" s="17" t="s">
        <v>131</v>
      </c>
      <c r="D269" s="17">
        <v>5237</v>
      </c>
      <c r="E269" s="19">
        <v>45686</v>
      </c>
      <c r="F269" s="20">
        <v>45693</v>
      </c>
      <c r="G269" s="21">
        <v>2499458</v>
      </c>
      <c r="H269" s="22">
        <v>0</v>
      </c>
      <c r="I269" s="22">
        <v>0</v>
      </c>
      <c r="J269" s="22">
        <v>2449468.84</v>
      </c>
      <c r="K269" s="23">
        <v>49989.16</v>
      </c>
      <c r="L269" s="22">
        <v>0</v>
      </c>
      <c r="M269" s="22">
        <v>0</v>
      </c>
      <c r="N269" s="22">
        <f t="shared" si="29"/>
        <v>2499458</v>
      </c>
      <c r="O269" s="22">
        <f t="shared" si="30"/>
        <v>0</v>
      </c>
      <c r="P269" s="18">
        <v>5237</v>
      </c>
      <c r="Q269" s="24">
        <f t="shared" si="31"/>
        <v>2499458</v>
      </c>
      <c r="R269" s="25">
        <f t="shared" si="32"/>
        <v>0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0</v>
      </c>
      <c r="Y269" s="17" t="s">
        <v>45</v>
      </c>
      <c r="Z269" s="25">
        <f t="shared" si="33"/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f t="shared" si="34"/>
        <v>0</v>
      </c>
      <c r="AH269" s="24">
        <v>0</v>
      </c>
      <c r="AI269" s="24" t="s">
        <v>55</v>
      </c>
      <c r="AJ269" s="26"/>
      <c r="AK269" s="27"/>
    </row>
    <row r="270" spans="1:37" s="28" customFormat="1" ht="15">
      <c r="A270" s="17">
        <f t="shared" si="28"/>
        <v>262</v>
      </c>
      <c r="B270" s="18" t="s">
        <v>44</v>
      </c>
      <c r="C270" s="17" t="s">
        <v>130</v>
      </c>
      <c r="D270" s="17">
        <v>5238</v>
      </c>
      <c r="E270" s="19">
        <v>45686</v>
      </c>
      <c r="F270" s="20">
        <v>45693</v>
      </c>
      <c r="G270" s="21">
        <v>1922660</v>
      </c>
      <c r="H270" s="22">
        <v>0</v>
      </c>
      <c r="I270" s="22">
        <v>0</v>
      </c>
      <c r="J270" s="22">
        <v>1884206.80</v>
      </c>
      <c r="K270" s="23">
        <v>38453.2</v>
      </c>
      <c r="L270" s="22">
        <v>0</v>
      </c>
      <c r="M270" s="22">
        <v>0</v>
      </c>
      <c r="N270" s="22">
        <f t="shared" si="29"/>
        <v>1922660</v>
      </c>
      <c r="O270" s="22">
        <f t="shared" si="30"/>
        <v>0</v>
      </c>
      <c r="P270" s="18">
        <v>5238</v>
      </c>
      <c r="Q270" s="24">
        <f t="shared" si="31"/>
        <v>1922660</v>
      </c>
      <c r="R270" s="25">
        <f t="shared" si="32"/>
        <v>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f t="shared" si="34"/>
        <v>0</v>
      </c>
      <c r="AH270" s="24">
        <v>0</v>
      </c>
      <c r="AI270" s="24" t="s">
        <v>55</v>
      </c>
      <c r="AJ270" s="26"/>
      <c r="AK270" s="27"/>
    </row>
    <row r="271" spans="1:37" s="28" customFormat="1" ht="15">
      <c r="A271" s="17">
        <f t="shared" si="28"/>
        <v>263</v>
      </c>
      <c r="B271" s="18" t="s">
        <v>44</v>
      </c>
      <c r="C271" s="17" t="s">
        <v>129</v>
      </c>
      <c r="D271" s="17">
        <v>5239</v>
      </c>
      <c r="E271" s="19">
        <v>45686</v>
      </c>
      <c r="F271" s="20">
        <v>45693</v>
      </c>
      <c r="G271" s="21">
        <v>2520588</v>
      </c>
      <c r="H271" s="22">
        <v>0</v>
      </c>
      <c r="I271" s="22">
        <v>0</v>
      </c>
      <c r="J271" s="22">
        <v>2470176.24</v>
      </c>
      <c r="K271" s="23">
        <v>50411.76</v>
      </c>
      <c r="L271" s="22">
        <v>0</v>
      </c>
      <c r="M271" s="22">
        <v>0</v>
      </c>
      <c r="N271" s="22">
        <f t="shared" si="29"/>
        <v>2520588</v>
      </c>
      <c r="O271" s="22">
        <f t="shared" si="30"/>
        <v>0</v>
      </c>
      <c r="P271" s="18">
        <v>5239</v>
      </c>
      <c r="Q271" s="24">
        <f t="shared" si="31"/>
        <v>2520588</v>
      </c>
      <c r="R271" s="25">
        <f t="shared" si="32"/>
        <v>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f t="shared" si="34"/>
        <v>0</v>
      </c>
      <c r="AH271" s="24">
        <v>0</v>
      </c>
      <c r="AI271" s="24" t="s">
        <v>55</v>
      </c>
      <c r="AJ271" s="26"/>
      <c r="AK271" s="27"/>
    </row>
    <row r="272" spans="1:37" s="28" customFormat="1" ht="15">
      <c r="A272" s="17">
        <f t="shared" si="28"/>
        <v>264</v>
      </c>
      <c r="B272" s="18" t="s">
        <v>44</v>
      </c>
      <c r="C272" s="17" t="s">
        <v>128</v>
      </c>
      <c r="D272" s="17">
        <v>5268</v>
      </c>
      <c r="E272" s="19">
        <v>45687</v>
      </c>
      <c r="F272" s="20">
        <v>45693</v>
      </c>
      <c r="G272" s="21">
        <v>2437959</v>
      </c>
      <c r="H272" s="22">
        <v>0</v>
      </c>
      <c r="I272" s="22">
        <v>0</v>
      </c>
      <c r="J272" s="22">
        <v>2389199.82</v>
      </c>
      <c r="K272" s="23">
        <v>48759.18</v>
      </c>
      <c r="L272" s="22">
        <v>0</v>
      </c>
      <c r="M272" s="22">
        <v>0</v>
      </c>
      <c r="N272" s="22">
        <f t="shared" si="29"/>
        <v>2437959</v>
      </c>
      <c r="O272" s="22">
        <f t="shared" si="30"/>
        <v>0</v>
      </c>
      <c r="P272" s="18">
        <v>5268</v>
      </c>
      <c r="Q272" s="24">
        <f t="shared" si="31"/>
        <v>2437959</v>
      </c>
      <c r="R272" s="25">
        <f t="shared" si="32"/>
        <v>0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f t="shared" si="34"/>
        <v>0</v>
      </c>
      <c r="AH272" s="24">
        <v>0</v>
      </c>
      <c r="AI272" s="24" t="s">
        <v>55</v>
      </c>
      <c r="AJ272" s="26"/>
      <c r="AK272" s="27"/>
    </row>
    <row r="273" spans="1:37" s="28" customFormat="1" ht="15">
      <c r="A273" s="17">
        <f t="shared" si="28"/>
        <v>265</v>
      </c>
      <c r="B273" s="18" t="s">
        <v>44</v>
      </c>
      <c r="C273" s="17" t="s">
        <v>127</v>
      </c>
      <c r="D273" s="17">
        <v>5292</v>
      </c>
      <c r="E273" s="19">
        <v>45688</v>
      </c>
      <c r="F273" s="20">
        <v>45693</v>
      </c>
      <c r="G273" s="21">
        <v>480665</v>
      </c>
      <c r="H273" s="22">
        <v>0</v>
      </c>
      <c r="I273" s="22">
        <v>0</v>
      </c>
      <c r="J273" s="22">
        <v>471051.70</v>
      </c>
      <c r="K273" s="23">
        <v>9613.3</v>
      </c>
      <c r="L273" s="22">
        <v>0</v>
      </c>
      <c r="M273" s="22">
        <v>0</v>
      </c>
      <c r="N273" s="22">
        <f t="shared" si="29"/>
        <v>480665</v>
      </c>
      <c r="O273" s="22">
        <f t="shared" si="30"/>
        <v>0</v>
      </c>
      <c r="P273" s="18">
        <v>5292</v>
      </c>
      <c r="Q273" s="24">
        <f t="shared" si="31"/>
        <v>480665</v>
      </c>
      <c r="R273" s="25">
        <f t="shared" si="32"/>
        <v>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f t="shared" si="34"/>
        <v>0</v>
      </c>
      <c r="AH273" s="24">
        <v>0</v>
      </c>
      <c r="AI273" s="24" t="s">
        <v>55</v>
      </c>
      <c r="AJ273" s="26"/>
      <c r="AK273" s="27"/>
    </row>
    <row r="274" spans="1:37" s="28" customFormat="1" ht="15">
      <c r="A274" s="17">
        <f t="shared" si="28"/>
        <v>266</v>
      </c>
      <c r="B274" s="18" t="s">
        <v>44</v>
      </c>
      <c r="C274" s="17" t="s">
        <v>126</v>
      </c>
      <c r="D274" s="17">
        <v>5293</v>
      </c>
      <c r="E274" s="19">
        <v>45688</v>
      </c>
      <c r="F274" s="20">
        <v>45693</v>
      </c>
      <c r="G274" s="21">
        <v>2368343</v>
      </c>
      <c r="H274" s="22">
        <v>0</v>
      </c>
      <c r="I274" s="22">
        <v>0</v>
      </c>
      <c r="J274" s="22">
        <v>2320976.14</v>
      </c>
      <c r="K274" s="23">
        <v>47366.86</v>
      </c>
      <c r="L274" s="22">
        <v>0</v>
      </c>
      <c r="M274" s="22">
        <v>0</v>
      </c>
      <c r="N274" s="22">
        <f t="shared" si="29"/>
        <v>2368343</v>
      </c>
      <c r="O274" s="22">
        <f t="shared" si="30"/>
        <v>0</v>
      </c>
      <c r="P274" s="18">
        <v>5293</v>
      </c>
      <c r="Q274" s="24">
        <f t="shared" si="31"/>
        <v>2368343</v>
      </c>
      <c r="R274" s="25">
        <f t="shared" si="32"/>
        <v>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f t="shared" si="34"/>
        <v>0</v>
      </c>
      <c r="AH274" s="24">
        <v>0</v>
      </c>
      <c r="AI274" s="24" t="s">
        <v>55</v>
      </c>
      <c r="AJ274" s="26"/>
      <c r="AK274" s="27"/>
    </row>
    <row r="275" spans="1:37" s="28" customFormat="1" ht="15">
      <c r="A275" s="17">
        <f t="shared" si="28"/>
        <v>267</v>
      </c>
      <c r="B275" s="18" t="s">
        <v>44</v>
      </c>
      <c r="C275" s="17" t="s">
        <v>125</v>
      </c>
      <c r="D275" s="17">
        <v>5368</v>
      </c>
      <c r="E275" s="19">
        <v>45692</v>
      </c>
      <c r="F275" s="20">
        <v>45693</v>
      </c>
      <c r="G275" s="21">
        <v>18190</v>
      </c>
      <c r="H275" s="22">
        <v>0</v>
      </c>
      <c r="I275" s="22">
        <v>0</v>
      </c>
      <c r="J275" s="22">
        <v>17462.40</v>
      </c>
      <c r="K275" s="23">
        <v>727.60</v>
      </c>
      <c r="L275" s="22">
        <v>0</v>
      </c>
      <c r="M275" s="22">
        <v>0</v>
      </c>
      <c r="N275" s="22">
        <f t="shared" si="29"/>
        <v>18190</v>
      </c>
      <c r="O275" s="22">
        <f t="shared" si="30"/>
        <v>0</v>
      </c>
      <c r="P275" s="18">
        <v>5368</v>
      </c>
      <c r="Q275" s="24">
        <f t="shared" si="31"/>
        <v>18190</v>
      </c>
      <c r="R275" s="25">
        <f t="shared" si="32"/>
        <v>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f t="shared" si="34"/>
        <v>0</v>
      </c>
      <c r="AH275" s="24">
        <v>0</v>
      </c>
      <c r="AI275" s="24" t="s">
        <v>55</v>
      </c>
      <c r="AJ275" s="26"/>
      <c r="AK275" s="27"/>
    </row>
    <row r="276" spans="1:37" s="28" customFormat="1" ht="15">
      <c r="A276" s="17">
        <f t="shared" si="28"/>
        <v>268</v>
      </c>
      <c r="B276" s="18" t="s">
        <v>44</v>
      </c>
      <c r="C276" s="17" t="s">
        <v>124</v>
      </c>
      <c r="D276" s="17">
        <v>5369</v>
      </c>
      <c r="E276" s="19">
        <v>45692</v>
      </c>
      <c r="F276" s="20">
        <v>45693</v>
      </c>
      <c r="G276" s="21">
        <v>781432</v>
      </c>
      <c r="H276" s="22">
        <v>0</v>
      </c>
      <c r="I276" s="22">
        <v>0</v>
      </c>
      <c r="J276" s="22">
        <v>765803.36</v>
      </c>
      <c r="K276" s="23">
        <v>15628.64</v>
      </c>
      <c r="L276" s="22">
        <v>0</v>
      </c>
      <c r="M276" s="22">
        <v>0</v>
      </c>
      <c r="N276" s="22">
        <f t="shared" si="29"/>
        <v>781432</v>
      </c>
      <c r="O276" s="22">
        <f t="shared" si="30"/>
        <v>0</v>
      </c>
      <c r="P276" s="18">
        <v>5369</v>
      </c>
      <c r="Q276" s="24">
        <f t="shared" si="31"/>
        <v>781432</v>
      </c>
      <c r="R276" s="25">
        <f t="shared" si="32"/>
        <v>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f t="shared" si="34"/>
        <v>0</v>
      </c>
      <c r="AH276" s="24">
        <v>0</v>
      </c>
      <c r="AI276" s="24" t="s">
        <v>55</v>
      </c>
      <c r="AJ276" s="26"/>
      <c r="AK276" s="27"/>
    </row>
    <row r="277" spans="1:37" s="28" customFormat="1" ht="15">
      <c r="A277" s="17">
        <f t="shared" si="28"/>
        <v>269</v>
      </c>
      <c r="B277" s="18" t="s">
        <v>44</v>
      </c>
      <c r="C277" s="17" t="s">
        <v>123</v>
      </c>
      <c r="D277" s="17">
        <v>5370</v>
      </c>
      <c r="E277" s="19">
        <v>45692</v>
      </c>
      <c r="F277" s="20">
        <v>45693</v>
      </c>
      <c r="G277" s="21">
        <v>2503666</v>
      </c>
      <c r="H277" s="22">
        <v>0</v>
      </c>
      <c r="I277" s="22">
        <v>0</v>
      </c>
      <c r="J277" s="22">
        <v>2453592.68</v>
      </c>
      <c r="K277" s="23">
        <v>50073.32</v>
      </c>
      <c r="L277" s="22">
        <v>0</v>
      </c>
      <c r="M277" s="22">
        <v>0</v>
      </c>
      <c r="N277" s="22">
        <f t="shared" si="29"/>
        <v>2503666</v>
      </c>
      <c r="O277" s="22">
        <f t="shared" si="30"/>
        <v>0</v>
      </c>
      <c r="P277" s="18">
        <v>5370</v>
      </c>
      <c r="Q277" s="24">
        <f t="shared" si="31"/>
        <v>2503666</v>
      </c>
      <c r="R277" s="25">
        <f t="shared" si="32"/>
        <v>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f t="shared" si="34"/>
        <v>0</v>
      </c>
      <c r="AH277" s="24">
        <v>0</v>
      </c>
      <c r="AI277" s="24" t="s">
        <v>55</v>
      </c>
      <c r="AJ277" s="26"/>
      <c r="AK277" s="27"/>
    </row>
    <row r="278" spans="1:37" s="28" customFormat="1" ht="15">
      <c r="A278" s="17">
        <f t="shared" si="28"/>
        <v>270</v>
      </c>
      <c r="B278" s="18" t="s">
        <v>44</v>
      </c>
      <c r="C278" s="17" t="s">
        <v>122</v>
      </c>
      <c r="D278" s="17">
        <v>5371</v>
      </c>
      <c r="E278" s="19">
        <v>45692</v>
      </c>
      <c r="F278" s="20">
        <v>45693</v>
      </c>
      <c r="G278" s="21">
        <v>2890085</v>
      </c>
      <c r="H278" s="22">
        <v>0</v>
      </c>
      <c r="I278" s="22">
        <v>0</v>
      </c>
      <c r="J278" s="22">
        <v>2832283.30</v>
      </c>
      <c r="K278" s="23">
        <v>57801.70</v>
      </c>
      <c r="L278" s="22">
        <v>0</v>
      </c>
      <c r="M278" s="22">
        <v>0</v>
      </c>
      <c r="N278" s="22">
        <f t="shared" si="29"/>
        <v>2890085</v>
      </c>
      <c r="O278" s="22">
        <f t="shared" si="30"/>
        <v>0</v>
      </c>
      <c r="P278" s="18">
        <v>5371</v>
      </c>
      <c r="Q278" s="24">
        <f t="shared" si="31"/>
        <v>2890085</v>
      </c>
      <c r="R278" s="25">
        <f t="shared" si="32"/>
        <v>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f t="shared" si="34"/>
        <v>0</v>
      </c>
      <c r="AH278" s="24">
        <v>0</v>
      </c>
      <c r="AI278" s="24" t="s">
        <v>55</v>
      </c>
      <c r="AJ278" s="26"/>
      <c r="AK278" s="27"/>
    </row>
    <row r="279" spans="1:37" s="28" customFormat="1" ht="15">
      <c r="A279" s="17">
        <f t="shared" si="28"/>
        <v>271</v>
      </c>
      <c r="B279" s="18" t="s">
        <v>44</v>
      </c>
      <c r="C279" s="17" t="s">
        <v>121</v>
      </c>
      <c r="D279" s="17">
        <v>5401</v>
      </c>
      <c r="E279" s="19">
        <v>45693</v>
      </c>
      <c r="F279" s="20">
        <v>45699</v>
      </c>
      <c r="G279" s="21">
        <v>2531677</v>
      </c>
      <c r="H279" s="22">
        <v>0</v>
      </c>
      <c r="I279" s="22">
        <v>0</v>
      </c>
      <c r="J279" s="22">
        <v>2481043.46</v>
      </c>
      <c r="K279" s="23">
        <v>50633.54</v>
      </c>
      <c r="L279" s="22">
        <v>0</v>
      </c>
      <c r="M279" s="22">
        <v>0</v>
      </c>
      <c r="N279" s="22">
        <f t="shared" si="29"/>
        <v>2531677</v>
      </c>
      <c r="O279" s="22">
        <f t="shared" si="30"/>
        <v>0</v>
      </c>
      <c r="P279" s="18">
        <v>5401</v>
      </c>
      <c r="Q279" s="24">
        <f t="shared" si="31"/>
        <v>2531677</v>
      </c>
      <c r="R279" s="25">
        <f t="shared" si="32"/>
        <v>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f t="shared" si="34"/>
        <v>0</v>
      </c>
      <c r="AH279" s="24">
        <v>0</v>
      </c>
      <c r="AI279" s="24" t="s">
        <v>55</v>
      </c>
      <c r="AJ279" s="26"/>
      <c r="AK279" s="27"/>
    </row>
    <row r="280" spans="1:37" s="28" customFormat="1" ht="15">
      <c r="A280" s="17">
        <f t="shared" si="28"/>
        <v>272</v>
      </c>
      <c r="B280" s="18" t="s">
        <v>44</v>
      </c>
      <c r="C280" s="17" t="s">
        <v>120</v>
      </c>
      <c r="D280" s="17">
        <v>5402</v>
      </c>
      <c r="E280" s="19">
        <v>45693</v>
      </c>
      <c r="F280" s="20">
        <v>45699</v>
      </c>
      <c r="G280" s="21">
        <v>2575385</v>
      </c>
      <c r="H280" s="22">
        <v>0</v>
      </c>
      <c r="I280" s="22">
        <v>0</v>
      </c>
      <c r="J280" s="22">
        <v>2523877.3</v>
      </c>
      <c r="K280" s="23">
        <v>51507.70</v>
      </c>
      <c r="L280" s="22">
        <v>0</v>
      </c>
      <c r="M280" s="22">
        <v>0</v>
      </c>
      <c r="N280" s="22">
        <f t="shared" si="29"/>
        <v>2575385</v>
      </c>
      <c r="O280" s="22">
        <f t="shared" si="30"/>
        <v>0</v>
      </c>
      <c r="P280" s="18">
        <v>5402</v>
      </c>
      <c r="Q280" s="24">
        <f t="shared" si="31"/>
        <v>2575385</v>
      </c>
      <c r="R280" s="25">
        <f t="shared" si="32"/>
        <v>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f t="shared" si="34"/>
        <v>0</v>
      </c>
      <c r="AH280" s="24">
        <v>0</v>
      </c>
      <c r="AI280" s="24" t="s">
        <v>55</v>
      </c>
      <c r="AJ280" s="26"/>
      <c r="AK280" s="27"/>
    </row>
    <row r="281" spans="1:37" s="28" customFormat="1" ht="15">
      <c r="A281" s="17">
        <f t="shared" si="28"/>
        <v>273</v>
      </c>
      <c r="B281" s="18" t="s">
        <v>44</v>
      </c>
      <c r="C281" s="17" t="s">
        <v>119</v>
      </c>
      <c r="D281" s="17">
        <v>5403</v>
      </c>
      <c r="E281" s="19">
        <v>45693</v>
      </c>
      <c r="F281" s="20">
        <v>45699</v>
      </c>
      <c r="G281" s="21">
        <v>2990737</v>
      </c>
      <c r="H281" s="22">
        <v>0</v>
      </c>
      <c r="I281" s="22">
        <v>0</v>
      </c>
      <c r="J281" s="22">
        <v>2930922.26</v>
      </c>
      <c r="K281" s="23">
        <v>59814.74</v>
      </c>
      <c r="L281" s="22">
        <v>0</v>
      </c>
      <c r="M281" s="22">
        <v>0</v>
      </c>
      <c r="N281" s="22">
        <f t="shared" si="29"/>
        <v>2990737</v>
      </c>
      <c r="O281" s="22">
        <f t="shared" si="30"/>
        <v>0</v>
      </c>
      <c r="P281" s="18">
        <v>5403</v>
      </c>
      <c r="Q281" s="24">
        <f t="shared" si="31"/>
        <v>2990737</v>
      </c>
      <c r="R281" s="25">
        <f t="shared" si="32"/>
        <v>0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f t="shared" si="34"/>
        <v>0</v>
      </c>
      <c r="AH281" s="24">
        <v>0</v>
      </c>
      <c r="AI281" s="24" t="s">
        <v>55</v>
      </c>
      <c r="AJ281" s="26"/>
      <c r="AK281" s="27"/>
    </row>
    <row r="282" spans="1:37" s="28" customFormat="1" ht="15">
      <c r="A282" s="17">
        <f t="shared" si="28"/>
        <v>274</v>
      </c>
      <c r="B282" s="18" t="s">
        <v>44</v>
      </c>
      <c r="C282" s="17" t="s">
        <v>118</v>
      </c>
      <c r="D282" s="17">
        <v>5406</v>
      </c>
      <c r="E282" s="19">
        <v>45693</v>
      </c>
      <c r="F282" s="20">
        <v>45699</v>
      </c>
      <c r="G282" s="21">
        <v>2340332</v>
      </c>
      <c r="H282" s="22">
        <v>0</v>
      </c>
      <c r="I282" s="22">
        <v>0</v>
      </c>
      <c r="J282" s="22">
        <v>2293525.36</v>
      </c>
      <c r="K282" s="23">
        <v>46806.64</v>
      </c>
      <c r="L282" s="22">
        <v>0</v>
      </c>
      <c r="M282" s="22">
        <v>0</v>
      </c>
      <c r="N282" s="22">
        <f t="shared" si="29"/>
        <v>2340332</v>
      </c>
      <c r="O282" s="22">
        <f t="shared" si="30"/>
        <v>0</v>
      </c>
      <c r="P282" s="18">
        <v>5406</v>
      </c>
      <c r="Q282" s="24">
        <f t="shared" si="31"/>
        <v>2340332</v>
      </c>
      <c r="R282" s="25">
        <f t="shared" si="32"/>
        <v>0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f t="shared" si="34"/>
        <v>0</v>
      </c>
      <c r="AH282" s="24">
        <v>0</v>
      </c>
      <c r="AI282" s="24" t="s">
        <v>55</v>
      </c>
      <c r="AJ282" s="26"/>
      <c r="AK282" s="27"/>
    </row>
    <row r="283" spans="1:37" s="28" customFormat="1" ht="15">
      <c r="A283" s="17">
        <f t="shared" si="28"/>
        <v>275</v>
      </c>
      <c r="B283" s="18" t="s">
        <v>44</v>
      </c>
      <c r="C283" s="17" t="s">
        <v>117</v>
      </c>
      <c r="D283" s="17">
        <v>5410</v>
      </c>
      <c r="E283" s="19">
        <v>45693</v>
      </c>
      <c r="F283" s="20">
        <v>45699</v>
      </c>
      <c r="G283" s="21">
        <v>2297646</v>
      </c>
      <c r="H283" s="22">
        <v>0</v>
      </c>
      <c r="I283" s="22">
        <v>0</v>
      </c>
      <c r="J283" s="22">
        <v>2251693.08</v>
      </c>
      <c r="K283" s="23">
        <v>45952.92</v>
      </c>
      <c r="L283" s="22">
        <v>0</v>
      </c>
      <c r="M283" s="22">
        <v>0</v>
      </c>
      <c r="N283" s="22">
        <f t="shared" si="29"/>
        <v>2297646</v>
      </c>
      <c r="O283" s="22">
        <f t="shared" si="30"/>
        <v>0</v>
      </c>
      <c r="P283" s="18">
        <v>5410</v>
      </c>
      <c r="Q283" s="24">
        <f t="shared" si="31"/>
        <v>2297646</v>
      </c>
      <c r="R283" s="25">
        <f t="shared" si="32"/>
        <v>0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f t="shared" si="34"/>
        <v>0</v>
      </c>
      <c r="AH283" s="24">
        <v>0</v>
      </c>
      <c r="AI283" s="24" t="s">
        <v>55</v>
      </c>
      <c r="AJ283" s="26"/>
      <c r="AK283" s="27"/>
    </row>
    <row r="284" spans="1:37" s="28" customFormat="1" ht="15">
      <c r="A284" s="17">
        <f t="shared" si="28"/>
        <v>276</v>
      </c>
      <c r="B284" s="18" t="s">
        <v>44</v>
      </c>
      <c r="C284" s="17" t="s">
        <v>116</v>
      </c>
      <c r="D284" s="17">
        <v>5414</v>
      </c>
      <c r="E284" s="19">
        <v>45693</v>
      </c>
      <c r="F284" s="20">
        <v>45699</v>
      </c>
      <c r="G284" s="21">
        <v>2316754</v>
      </c>
      <c r="H284" s="22">
        <v>0</v>
      </c>
      <c r="I284" s="22">
        <v>0</v>
      </c>
      <c r="J284" s="22">
        <v>2270418.92</v>
      </c>
      <c r="K284" s="23">
        <v>46335.08</v>
      </c>
      <c r="L284" s="22">
        <v>0</v>
      </c>
      <c r="M284" s="22">
        <v>0</v>
      </c>
      <c r="N284" s="22">
        <f t="shared" si="29"/>
        <v>2316754</v>
      </c>
      <c r="O284" s="22">
        <f t="shared" si="30"/>
        <v>0</v>
      </c>
      <c r="P284" s="18">
        <v>5414</v>
      </c>
      <c r="Q284" s="24">
        <f t="shared" si="31"/>
        <v>2316754</v>
      </c>
      <c r="R284" s="25">
        <f t="shared" si="32"/>
        <v>0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f t="shared" si="34"/>
        <v>0</v>
      </c>
      <c r="AH284" s="24">
        <v>0</v>
      </c>
      <c r="AI284" s="24" t="s">
        <v>55</v>
      </c>
      <c r="AJ284" s="26"/>
      <c r="AK284" s="27"/>
    </row>
    <row r="285" spans="1:37" s="28" customFormat="1" ht="15">
      <c r="A285" s="17">
        <f t="shared" si="28"/>
        <v>277</v>
      </c>
      <c r="B285" s="18" t="s">
        <v>44</v>
      </c>
      <c r="C285" s="17" t="s">
        <v>115</v>
      </c>
      <c r="D285" s="17">
        <v>5416</v>
      </c>
      <c r="E285" s="19">
        <v>45693</v>
      </c>
      <c r="F285" s="20">
        <v>45699</v>
      </c>
      <c r="G285" s="21">
        <v>1993093</v>
      </c>
      <c r="H285" s="22">
        <v>0</v>
      </c>
      <c r="I285" s="22">
        <v>0</v>
      </c>
      <c r="J285" s="22">
        <v>1953231.14</v>
      </c>
      <c r="K285" s="23">
        <v>39861.86</v>
      </c>
      <c r="L285" s="22">
        <v>0</v>
      </c>
      <c r="M285" s="22">
        <v>0</v>
      </c>
      <c r="N285" s="22">
        <f t="shared" si="29"/>
        <v>1993093</v>
      </c>
      <c r="O285" s="22">
        <f t="shared" si="30"/>
        <v>0</v>
      </c>
      <c r="P285" s="18">
        <v>5416</v>
      </c>
      <c r="Q285" s="24">
        <f t="shared" si="31"/>
        <v>1993093</v>
      </c>
      <c r="R285" s="25">
        <f t="shared" si="32"/>
        <v>0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f t="shared" si="34"/>
        <v>0</v>
      </c>
      <c r="AH285" s="24">
        <v>0</v>
      </c>
      <c r="AI285" s="24" t="s">
        <v>55</v>
      </c>
      <c r="AJ285" s="26"/>
      <c r="AK285" s="27"/>
    </row>
    <row r="286" spans="1:37" s="28" customFormat="1" ht="15">
      <c r="A286" s="17">
        <f t="shared" si="28"/>
        <v>278</v>
      </c>
      <c r="B286" s="18" t="s">
        <v>44</v>
      </c>
      <c r="C286" s="17" t="s">
        <v>114</v>
      </c>
      <c r="D286" s="17">
        <v>5420</v>
      </c>
      <c r="E286" s="19">
        <v>45693</v>
      </c>
      <c r="F286" s="20">
        <v>45699</v>
      </c>
      <c r="G286" s="21">
        <v>1973262</v>
      </c>
      <c r="H286" s="22">
        <v>0</v>
      </c>
      <c r="I286" s="22">
        <v>0</v>
      </c>
      <c r="J286" s="22">
        <v>1933796.76</v>
      </c>
      <c r="K286" s="23">
        <v>39465.24</v>
      </c>
      <c r="L286" s="22">
        <v>0</v>
      </c>
      <c r="M286" s="22">
        <v>0</v>
      </c>
      <c r="N286" s="22">
        <f t="shared" si="29"/>
        <v>1973262</v>
      </c>
      <c r="O286" s="22">
        <f t="shared" si="30"/>
        <v>0</v>
      </c>
      <c r="P286" s="18">
        <v>5420</v>
      </c>
      <c r="Q286" s="24">
        <f t="shared" si="31"/>
        <v>1973262</v>
      </c>
      <c r="R286" s="25">
        <f t="shared" si="32"/>
        <v>0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f t="shared" si="34"/>
        <v>0</v>
      </c>
      <c r="AH286" s="24">
        <v>0</v>
      </c>
      <c r="AI286" s="24" t="s">
        <v>55</v>
      </c>
      <c r="AJ286" s="26"/>
      <c r="AK286" s="27"/>
    </row>
    <row r="287" spans="1:37" s="28" customFormat="1" ht="15">
      <c r="A287" s="17">
        <f t="shared" si="28"/>
        <v>279</v>
      </c>
      <c r="B287" s="18" t="s">
        <v>44</v>
      </c>
      <c r="C287" s="17" t="s">
        <v>113</v>
      </c>
      <c r="D287" s="17">
        <v>5427</v>
      </c>
      <c r="E287" s="19">
        <v>45693</v>
      </c>
      <c r="F287" s="20">
        <v>45699</v>
      </c>
      <c r="G287" s="21">
        <v>2251452</v>
      </c>
      <c r="H287" s="22">
        <v>0</v>
      </c>
      <c r="I287" s="22">
        <v>0</v>
      </c>
      <c r="J287" s="22">
        <v>2206422.96</v>
      </c>
      <c r="K287" s="23">
        <v>45029.04</v>
      </c>
      <c r="L287" s="22">
        <v>0</v>
      </c>
      <c r="M287" s="22">
        <v>0</v>
      </c>
      <c r="N287" s="22">
        <f t="shared" si="29"/>
        <v>2251452</v>
      </c>
      <c r="O287" s="22">
        <f t="shared" si="30"/>
        <v>0</v>
      </c>
      <c r="P287" s="18">
        <v>5427</v>
      </c>
      <c r="Q287" s="24">
        <f t="shared" si="31"/>
        <v>2251452</v>
      </c>
      <c r="R287" s="25">
        <f t="shared" si="32"/>
        <v>0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f t="shared" si="34"/>
        <v>0</v>
      </c>
      <c r="AH287" s="24">
        <v>0</v>
      </c>
      <c r="AI287" s="24" t="s">
        <v>55</v>
      </c>
      <c r="AJ287" s="26"/>
      <c r="AK287" s="27"/>
    </row>
    <row r="288" spans="1:37" s="28" customFormat="1" ht="15">
      <c r="A288" s="17">
        <f t="shared" si="28"/>
        <v>280</v>
      </c>
      <c r="B288" s="18" t="s">
        <v>44</v>
      </c>
      <c r="C288" s="17" t="s">
        <v>112</v>
      </c>
      <c r="D288" s="17">
        <v>5428</v>
      </c>
      <c r="E288" s="19">
        <v>45693</v>
      </c>
      <c r="F288" s="20">
        <v>45699</v>
      </c>
      <c r="G288" s="21">
        <v>2138875</v>
      </c>
      <c r="H288" s="22">
        <v>0</v>
      </c>
      <c r="I288" s="22">
        <v>0</v>
      </c>
      <c r="J288" s="22">
        <v>2096097.50</v>
      </c>
      <c r="K288" s="23">
        <v>42777.50</v>
      </c>
      <c r="L288" s="22">
        <v>0</v>
      </c>
      <c r="M288" s="22">
        <v>0</v>
      </c>
      <c r="N288" s="22">
        <f t="shared" si="29"/>
        <v>2138875</v>
      </c>
      <c r="O288" s="22">
        <f t="shared" si="30"/>
        <v>0</v>
      </c>
      <c r="P288" s="18">
        <v>5428</v>
      </c>
      <c r="Q288" s="24">
        <f t="shared" si="31"/>
        <v>2138875</v>
      </c>
      <c r="R288" s="25">
        <f t="shared" si="32"/>
        <v>0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f t="shared" si="34"/>
        <v>0</v>
      </c>
      <c r="AH288" s="24">
        <v>0</v>
      </c>
      <c r="AI288" s="24" t="s">
        <v>55</v>
      </c>
      <c r="AJ288" s="26"/>
      <c r="AK288" s="27"/>
    </row>
    <row r="289" spans="1:37" s="28" customFormat="1" ht="15">
      <c r="A289" s="17">
        <f t="shared" si="28"/>
        <v>281</v>
      </c>
      <c r="B289" s="18" t="s">
        <v>44</v>
      </c>
      <c r="C289" s="17" t="s">
        <v>111</v>
      </c>
      <c r="D289" s="17">
        <v>5429</v>
      </c>
      <c r="E289" s="19">
        <v>45693</v>
      </c>
      <c r="F289" s="20">
        <v>45699</v>
      </c>
      <c r="G289" s="21">
        <v>1931997</v>
      </c>
      <c r="H289" s="22">
        <v>0</v>
      </c>
      <c r="I289" s="22">
        <v>0</v>
      </c>
      <c r="J289" s="22">
        <v>1893357.06</v>
      </c>
      <c r="K289" s="23">
        <v>38639.94</v>
      </c>
      <c r="L289" s="22">
        <v>0</v>
      </c>
      <c r="M289" s="22">
        <v>0</v>
      </c>
      <c r="N289" s="22">
        <f t="shared" si="29"/>
        <v>1931997</v>
      </c>
      <c r="O289" s="22">
        <f t="shared" si="30"/>
        <v>0</v>
      </c>
      <c r="P289" s="18">
        <v>5429</v>
      </c>
      <c r="Q289" s="24">
        <f t="shared" si="31"/>
        <v>1931997</v>
      </c>
      <c r="R289" s="25">
        <f t="shared" si="32"/>
        <v>0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f t="shared" si="34"/>
        <v>0</v>
      </c>
      <c r="AH289" s="24">
        <v>0</v>
      </c>
      <c r="AI289" s="24" t="s">
        <v>55</v>
      </c>
      <c r="AJ289" s="26"/>
      <c r="AK289" s="27"/>
    </row>
    <row r="290" spans="1:37" s="28" customFormat="1" ht="15">
      <c r="A290" s="17">
        <f t="shared" si="28"/>
        <v>282</v>
      </c>
      <c r="B290" s="18" t="s">
        <v>44</v>
      </c>
      <c r="C290" s="17" t="s">
        <v>110</v>
      </c>
      <c r="D290" s="17">
        <v>5431</v>
      </c>
      <c r="E290" s="19">
        <v>45693</v>
      </c>
      <c r="F290" s="20">
        <v>45699</v>
      </c>
      <c r="G290" s="21">
        <v>1852010</v>
      </c>
      <c r="H290" s="22">
        <v>0</v>
      </c>
      <c r="I290" s="22">
        <v>0</v>
      </c>
      <c r="J290" s="22">
        <v>1814969.80</v>
      </c>
      <c r="K290" s="23">
        <v>37040.2</v>
      </c>
      <c r="L290" s="22">
        <v>0</v>
      </c>
      <c r="M290" s="22">
        <v>0</v>
      </c>
      <c r="N290" s="22">
        <f t="shared" si="29"/>
        <v>1852010</v>
      </c>
      <c r="O290" s="22">
        <f t="shared" si="30"/>
        <v>0</v>
      </c>
      <c r="P290" s="18">
        <v>5431</v>
      </c>
      <c r="Q290" s="24">
        <f t="shared" si="31"/>
        <v>1852010</v>
      </c>
      <c r="R290" s="25">
        <f t="shared" si="32"/>
        <v>0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f t="shared" si="34"/>
        <v>0</v>
      </c>
      <c r="AH290" s="24">
        <v>0</v>
      </c>
      <c r="AI290" s="24" t="s">
        <v>55</v>
      </c>
      <c r="AJ290" s="26"/>
      <c r="AK290" s="27"/>
    </row>
    <row r="291" spans="1:37" s="28" customFormat="1" ht="15">
      <c r="A291" s="17">
        <f t="shared" si="28"/>
        <v>283</v>
      </c>
      <c r="B291" s="18" t="s">
        <v>44</v>
      </c>
      <c r="C291" s="17" t="s">
        <v>109</v>
      </c>
      <c r="D291" s="17">
        <v>5432</v>
      </c>
      <c r="E291" s="19">
        <v>45693</v>
      </c>
      <c r="F291" s="20">
        <v>45699</v>
      </c>
      <c r="G291" s="21">
        <v>1470006</v>
      </c>
      <c r="H291" s="22">
        <v>0</v>
      </c>
      <c r="I291" s="22">
        <v>0</v>
      </c>
      <c r="J291" s="22">
        <v>1440605.88</v>
      </c>
      <c r="K291" s="23">
        <v>29400.12</v>
      </c>
      <c r="L291" s="22">
        <v>0</v>
      </c>
      <c r="M291" s="22">
        <v>0</v>
      </c>
      <c r="N291" s="22">
        <f t="shared" si="29"/>
        <v>1470006</v>
      </c>
      <c r="O291" s="22">
        <f t="shared" si="30"/>
        <v>0</v>
      </c>
      <c r="P291" s="18">
        <v>5432</v>
      </c>
      <c r="Q291" s="24">
        <f t="shared" si="31"/>
        <v>1470006</v>
      </c>
      <c r="R291" s="25">
        <f t="shared" si="32"/>
        <v>0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f t="shared" si="34"/>
        <v>0</v>
      </c>
      <c r="AH291" s="24">
        <v>0</v>
      </c>
      <c r="AI291" s="24" t="s">
        <v>55</v>
      </c>
      <c r="AJ291" s="26"/>
      <c r="AK291" s="27"/>
    </row>
    <row r="292" spans="1:37" s="28" customFormat="1" ht="15">
      <c r="A292" s="17">
        <f t="shared" si="28"/>
        <v>284</v>
      </c>
      <c r="B292" s="18" t="s">
        <v>44</v>
      </c>
      <c r="C292" s="17" t="s">
        <v>108</v>
      </c>
      <c r="D292" s="17">
        <v>5433</v>
      </c>
      <c r="E292" s="19">
        <v>45693</v>
      </c>
      <c r="F292" s="20">
        <v>45699</v>
      </c>
      <c r="G292" s="21">
        <v>1409941</v>
      </c>
      <c r="H292" s="22">
        <v>0</v>
      </c>
      <c r="I292" s="22">
        <v>0</v>
      </c>
      <c r="J292" s="22">
        <v>1381742.18</v>
      </c>
      <c r="K292" s="23">
        <v>28198.82</v>
      </c>
      <c r="L292" s="22">
        <v>0</v>
      </c>
      <c r="M292" s="22">
        <v>0</v>
      </c>
      <c r="N292" s="22">
        <f t="shared" si="29"/>
        <v>1409941</v>
      </c>
      <c r="O292" s="22">
        <f t="shared" si="30"/>
        <v>0</v>
      </c>
      <c r="P292" s="18">
        <v>5433</v>
      </c>
      <c r="Q292" s="24">
        <f t="shared" si="31"/>
        <v>1409941</v>
      </c>
      <c r="R292" s="25">
        <f t="shared" si="32"/>
        <v>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f t="shared" si="34"/>
        <v>0</v>
      </c>
      <c r="AH292" s="24">
        <v>0</v>
      </c>
      <c r="AI292" s="24" t="s">
        <v>55</v>
      </c>
      <c r="AJ292" s="26"/>
      <c r="AK292" s="27"/>
    </row>
    <row r="293" spans="1:37" s="28" customFormat="1" ht="15">
      <c r="A293" s="17">
        <f t="shared" si="28"/>
        <v>285</v>
      </c>
      <c r="B293" s="18" t="s">
        <v>44</v>
      </c>
      <c r="C293" s="17" t="s">
        <v>107</v>
      </c>
      <c r="D293" s="17">
        <v>5434</v>
      </c>
      <c r="E293" s="19">
        <v>45694</v>
      </c>
      <c r="F293" s="20">
        <v>45699</v>
      </c>
      <c r="G293" s="21">
        <v>1634261</v>
      </c>
      <c r="H293" s="22">
        <v>0</v>
      </c>
      <c r="I293" s="22">
        <v>0</v>
      </c>
      <c r="J293" s="22">
        <v>1601575.78</v>
      </c>
      <c r="K293" s="23">
        <v>32685.22</v>
      </c>
      <c r="L293" s="22">
        <v>0</v>
      </c>
      <c r="M293" s="22">
        <v>0</v>
      </c>
      <c r="N293" s="22">
        <f t="shared" si="29"/>
        <v>1634261</v>
      </c>
      <c r="O293" s="22">
        <f t="shared" si="30"/>
        <v>0</v>
      </c>
      <c r="P293" s="18">
        <v>5434</v>
      </c>
      <c r="Q293" s="24">
        <f t="shared" si="31"/>
        <v>1634261</v>
      </c>
      <c r="R293" s="25">
        <f t="shared" si="32"/>
        <v>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f t="shared" si="34"/>
        <v>0</v>
      </c>
      <c r="AH293" s="24">
        <v>0</v>
      </c>
      <c r="AI293" s="24" t="s">
        <v>55</v>
      </c>
      <c r="AJ293" s="26"/>
      <c r="AK293" s="27"/>
    </row>
    <row r="294" spans="1:37" s="28" customFormat="1" ht="15">
      <c r="A294" s="17">
        <f t="shared" si="28"/>
        <v>286</v>
      </c>
      <c r="B294" s="18" t="s">
        <v>44</v>
      </c>
      <c r="C294" s="17" t="s">
        <v>106</v>
      </c>
      <c r="D294" s="17">
        <v>5435</v>
      </c>
      <c r="E294" s="19">
        <v>45694</v>
      </c>
      <c r="F294" s="20">
        <v>45699</v>
      </c>
      <c r="G294" s="21">
        <v>1642145</v>
      </c>
      <c r="H294" s="22">
        <v>0</v>
      </c>
      <c r="I294" s="22">
        <v>0</v>
      </c>
      <c r="J294" s="22">
        <v>1609302.10</v>
      </c>
      <c r="K294" s="23">
        <v>32842.90</v>
      </c>
      <c r="L294" s="22">
        <v>0</v>
      </c>
      <c r="M294" s="22">
        <v>0</v>
      </c>
      <c r="N294" s="22">
        <f t="shared" si="29"/>
        <v>1642145</v>
      </c>
      <c r="O294" s="22">
        <f t="shared" si="30"/>
        <v>0</v>
      </c>
      <c r="P294" s="18">
        <v>5435</v>
      </c>
      <c r="Q294" s="24">
        <f t="shared" si="31"/>
        <v>1642145</v>
      </c>
      <c r="R294" s="25">
        <f t="shared" si="32"/>
        <v>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f t="shared" si="34"/>
        <v>0</v>
      </c>
      <c r="AH294" s="24">
        <v>0</v>
      </c>
      <c r="AI294" s="24" t="s">
        <v>55</v>
      </c>
      <c r="AJ294" s="26"/>
      <c r="AK294" s="27"/>
    </row>
    <row r="295" spans="1:37" s="28" customFormat="1" ht="15">
      <c r="A295" s="17">
        <f t="shared" si="28"/>
        <v>287</v>
      </c>
      <c r="B295" s="18" t="s">
        <v>44</v>
      </c>
      <c r="C295" s="17" t="s">
        <v>105</v>
      </c>
      <c r="D295" s="17">
        <v>5436</v>
      </c>
      <c r="E295" s="19">
        <v>45694</v>
      </c>
      <c r="F295" s="20">
        <v>45699</v>
      </c>
      <c r="G295" s="21">
        <v>1400908</v>
      </c>
      <c r="H295" s="22">
        <v>0</v>
      </c>
      <c r="I295" s="22">
        <v>0</v>
      </c>
      <c r="J295" s="22">
        <v>1372889.84</v>
      </c>
      <c r="K295" s="23">
        <v>28018.16</v>
      </c>
      <c r="L295" s="22">
        <v>0</v>
      </c>
      <c r="M295" s="22">
        <v>0</v>
      </c>
      <c r="N295" s="22">
        <f t="shared" si="29"/>
        <v>1400908</v>
      </c>
      <c r="O295" s="22">
        <f t="shared" si="30"/>
        <v>0</v>
      </c>
      <c r="P295" s="18">
        <v>5436</v>
      </c>
      <c r="Q295" s="24">
        <f t="shared" si="31"/>
        <v>1400908</v>
      </c>
      <c r="R295" s="25">
        <f t="shared" si="32"/>
        <v>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f t="shared" si="34"/>
        <v>0</v>
      </c>
      <c r="AH295" s="24">
        <v>0</v>
      </c>
      <c r="AI295" s="24" t="s">
        <v>55</v>
      </c>
      <c r="AJ295" s="26"/>
      <c r="AK295" s="27"/>
    </row>
    <row r="296" spans="1:37" s="28" customFormat="1" ht="15">
      <c r="A296" s="17">
        <f t="shared" si="28"/>
        <v>288</v>
      </c>
      <c r="B296" s="18" t="s">
        <v>44</v>
      </c>
      <c r="C296" s="17" t="s">
        <v>104</v>
      </c>
      <c r="D296" s="17">
        <v>5437</v>
      </c>
      <c r="E296" s="19">
        <v>45694</v>
      </c>
      <c r="F296" s="20">
        <v>45699</v>
      </c>
      <c r="G296" s="21">
        <v>1615254</v>
      </c>
      <c r="H296" s="22">
        <v>0</v>
      </c>
      <c r="I296" s="22">
        <v>0</v>
      </c>
      <c r="J296" s="22">
        <v>1582948.92</v>
      </c>
      <c r="K296" s="23">
        <v>32305.08</v>
      </c>
      <c r="L296" s="22">
        <v>0</v>
      </c>
      <c r="M296" s="22">
        <v>0</v>
      </c>
      <c r="N296" s="22">
        <f t="shared" si="29"/>
        <v>1615254</v>
      </c>
      <c r="O296" s="22">
        <f t="shared" si="30"/>
        <v>0</v>
      </c>
      <c r="P296" s="18">
        <v>5437</v>
      </c>
      <c r="Q296" s="24">
        <f t="shared" si="31"/>
        <v>1615254</v>
      </c>
      <c r="R296" s="25">
        <f t="shared" si="32"/>
        <v>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f t="shared" si="34"/>
        <v>0</v>
      </c>
      <c r="AH296" s="24">
        <v>0</v>
      </c>
      <c r="AI296" s="24" t="s">
        <v>55</v>
      </c>
      <c r="AJ296" s="26"/>
      <c r="AK296" s="27"/>
    </row>
    <row r="297" spans="1:37" s="28" customFormat="1" ht="15">
      <c r="A297" s="17">
        <f t="shared" si="28"/>
        <v>289</v>
      </c>
      <c r="B297" s="18" t="s">
        <v>44</v>
      </c>
      <c r="C297" s="17" t="s">
        <v>103</v>
      </c>
      <c r="D297" s="17">
        <v>5438</v>
      </c>
      <c r="E297" s="19">
        <v>45694</v>
      </c>
      <c r="F297" s="20">
        <v>45699</v>
      </c>
      <c r="G297" s="21">
        <v>1306672</v>
      </c>
      <c r="H297" s="22">
        <v>0</v>
      </c>
      <c r="I297" s="22">
        <v>0</v>
      </c>
      <c r="J297" s="22">
        <v>1280538.56</v>
      </c>
      <c r="K297" s="23">
        <v>26133.44</v>
      </c>
      <c r="L297" s="22">
        <v>0</v>
      </c>
      <c r="M297" s="22">
        <v>0</v>
      </c>
      <c r="N297" s="22">
        <f t="shared" si="29"/>
        <v>1306672</v>
      </c>
      <c r="O297" s="22">
        <f t="shared" si="30"/>
        <v>0</v>
      </c>
      <c r="P297" s="18">
        <v>5438</v>
      </c>
      <c r="Q297" s="24">
        <f t="shared" si="31"/>
        <v>1306672</v>
      </c>
      <c r="R297" s="25">
        <f t="shared" si="32"/>
        <v>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f t="shared" si="34"/>
        <v>0</v>
      </c>
      <c r="AH297" s="24">
        <v>0</v>
      </c>
      <c r="AI297" s="24" t="s">
        <v>55</v>
      </c>
      <c r="AJ297" s="26"/>
      <c r="AK297" s="27"/>
    </row>
    <row r="298" spans="1:37" s="28" customFormat="1" ht="15">
      <c r="A298" s="17">
        <f t="shared" si="28"/>
        <v>290</v>
      </c>
      <c r="B298" s="18" t="s">
        <v>44</v>
      </c>
      <c r="C298" s="17" t="s">
        <v>102</v>
      </c>
      <c r="D298" s="17">
        <v>5439</v>
      </c>
      <c r="E298" s="19">
        <v>45694</v>
      </c>
      <c r="F298" s="20">
        <v>45699</v>
      </c>
      <c r="G298" s="21">
        <v>1306672</v>
      </c>
      <c r="H298" s="22">
        <v>0</v>
      </c>
      <c r="I298" s="22">
        <v>0</v>
      </c>
      <c r="J298" s="22">
        <v>1280538.56</v>
      </c>
      <c r="K298" s="23">
        <v>26133.44</v>
      </c>
      <c r="L298" s="22">
        <v>0</v>
      </c>
      <c r="M298" s="22">
        <v>0</v>
      </c>
      <c r="N298" s="22">
        <f t="shared" si="29"/>
        <v>1306672</v>
      </c>
      <c r="O298" s="22">
        <f t="shared" si="30"/>
        <v>0</v>
      </c>
      <c r="P298" s="18">
        <v>5439</v>
      </c>
      <c r="Q298" s="24">
        <f t="shared" si="31"/>
        <v>1306672</v>
      </c>
      <c r="R298" s="25">
        <f t="shared" si="32"/>
        <v>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f t="shared" si="34"/>
        <v>0</v>
      </c>
      <c r="AH298" s="24">
        <v>0</v>
      </c>
      <c r="AI298" s="24" t="s">
        <v>55</v>
      </c>
      <c r="AJ298" s="26"/>
      <c r="AK298" s="27"/>
    </row>
    <row r="299" spans="1:37" s="28" customFormat="1" ht="15">
      <c r="A299" s="17">
        <f t="shared" si="28"/>
        <v>291</v>
      </c>
      <c r="B299" s="18" t="s">
        <v>44</v>
      </c>
      <c r="C299" s="17" t="s">
        <v>101</v>
      </c>
      <c r="D299" s="17">
        <v>5440</v>
      </c>
      <c r="E299" s="19">
        <v>45694</v>
      </c>
      <c r="F299" s="20">
        <v>45699</v>
      </c>
      <c r="G299" s="21">
        <v>1237295</v>
      </c>
      <c r="H299" s="22">
        <v>0</v>
      </c>
      <c r="I299" s="22">
        <v>0</v>
      </c>
      <c r="J299" s="22">
        <v>1212549.1</v>
      </c>
      <c r="K299" s="23">
        <v>24745.90</v>
      </c>
      <c r="L299" s="22">
        <v>0</v>
      </c>
      <c r="M299" s="22">
        <v>0</v>
      </c>
      <c r="N299" s="22">
        <f t="shared" si="29"/>
        <v>1237295</v>
      </c>
      <c r="O299" s="22">
        <f t="shared" si="30"/>
        <v>0</v>
      </c>
      <c r="P299" s="18">
        <v>5440</v>
      </c>
      <c r="Q299" s="24">
        <f t="shared" si="31"/>
        <v>1237295</v>
      </c>
      <c r="R299" s="25">
        <f t="shared" si="32"/>
        <v>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f t="shared" si="34"/>
        <v>0</v>
      </c>
      <c r="AH299" s="24">
        <v>0</v>
      </c>
      <c r="AI299" s="24" t="s">
        <v>55</v>
      </c>
      <c r="AJ299" s="26"/>
      <c r="AK299" s="27"/>
    </row>
    <row r="300" spans="1:37" s="28" customFormat="1" ht="15">
      <c r="A300" s="17">
        <f t="shared" si="28"/>
        <v>292</v>
      </c>
      <c r="B300" s="18" t="s">
        <v>44</v>
      </c>
      <c r="C300" s="17" t="s">
        <v>100</v>
      </c>
      <c r="D300" s="17">
        <v>5441</v>
      </c>
      <c r="E300" s="19">
        <v>45694</v>
      </c>
      <c r="F300" s="20">
        <v>45699</v>
      </c>
      <c r="G300" s="21">
        <v>1093523</v>
      </c>
      <c r="H300" s="22">
        <v>0</v>
      </c>
      <c r="I300" s="22">
        <v>0</v>
      </c>
      <c r="J300" s="22">
        <v>1068810.62</v>
      </c>
      <c r="K300" s="23">
        <v>24712.38</v>
      </c>
      <c r="L300" s="22">
        <v>0</v>
      </c>
      <c r="M300" s="22">
        <v>0</v>
      </c>
      <c r="N300" s="22">
        <f t="shared" si="29"/>
        <v>1093523</v>
      </c>
      <c r="O300" s="22">
        <f t="shared" si="30"/>
        <v>0</v>
      </c>
      <c r="P300" s="18">
        <v>5441</v>
      </c>
      <c r="Q300" s="24">
        <f t="shared" si="31"/>
        <v>1093523</v>
      </c>
      <c r="R300" s="25">
        <f t="shared" si="32"/>
        <v>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f t="shared" si="34"/>
        <v>0</v>
      </c>
      <c r="AH300" s="24">
        <v>0</v>
      </c>
      <c r="AI300" s="24" t="s">
        <v>55</v>
      </c>
      <c r="AJ300" s="26"/>
      <c r="AK300" s="27"/>
    </row>
    <row r="301" spans="1:37" s="28" customFormat="1" ht="15">
      <c r="A301" s="17">
        <f t="shared" si="28"/>
        <v>293</v>
      </c>
      <c r="B301" s="18" t="s">
        <v>44</v>
      </c>
      <c r="C301" s="17" t="s">
        <v>99</v>
      </c>
      <c r="D301" s="17">
        <v>5442</v>
      </c>
      <c r="E301" s="19">
        <v>45694</v>
      </c>
      <c r="F301" s="20">
        <v>45699</v>
      </c>
      <c r="G301" s="21">
        <v>1353440</v>
      </c>
      <c r="H301" s="22">
        <v>0</v>
      </c>
      <c r="I301" s="22">
        <v>0</v>
      </c>
      <c r="J301" s="22">
        <v>1326371</v>
      </c>
      <c r="K301" s="23">
        <v>27068.80</v>
      </c>
      <c r="L301" s="22">
        <v>0</v>
      </c>
      <c r="M301" s="22">
        <v>0</v>
      </c>
      <c r="N301" s="22">
        <f t="shared" si="29"/>
        <v>1353439.80</v>
      </c>
      <c r="O301" s="22">
        <f t="shared" si="30"/>
        <v>0.19999999995343387</v>
      </c>
      <c r="P301" s="18">
        <v>5442</v>
      </c>
      <c r="Q301" s="24">
        <f t="shared" si="31"/>
        <v>1353440</v>
      </c>
      <c r="R301" s="25">
        <f t="shared" si="32"/>
        <v>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f t="shared" si="34"/>
        <v>0.19999999995343387</v>
      </c>
      <c r="AH301" s="24">
        <v>0</v>
      </c>
      <c r="AI301" s="24" t="s">
        <v>70</v>
      </c>
      <c r="AJ301" s="26"/>
      <c r="AK301" s="27"/>
    </row>
    <row r="302" spans="1:37" s="28" customFormat="1" ht="15">
      <c r="A302" s="17">
        <f t="shared" si="28"/>
        <v>294</v>
      </c>
      <c r="B302" s="18" t="s">
        <v>44</v>
      </c>
      <c r="C302" s="17" t="s">
        <v>98</v>
      </c>
      <c r="D302" s="17">
        <v>5443</v>
      </c>
      <c r="E302" s="19">
        <v>45694</v>
      </c>
      <c r="F302" s="20">
        <v>45699</v>
      </c>
      <c r="G302" s="21">
        <v>937441</v>
      </c>
      <c r="H302" s="22">
        <v>0</v>
      </c>
      <c r="I302" s="22">
        <v>0</v>
      </c>
      <c r="J302" s="22">
        <v>918692.18</v>
      </c>
      <c r="K302" s="23">
        <v>18748.82</v>
      </c>
      <c r="L302" s="22">
        <v>0</v>
      </c>
      <c r="M302" s="22">
        <v>0</v>
      </c>
      <c r="N302" s="22">
        <f t="shared" si="29"/>
        <v>937441</v>
      </c>
      <c r="O302" s="22">
        <f t="shared" si="30"/>
        <v>0</v>
      </c>
      <c r="P302" s="18">
        <v>5443</v>
      </c>
      <c r="Q302" s="24">
        <f t="shared" si="31"/>
        <v>937441</v>
      </c>
      <c r="R302" s="25">
        <f t="shared" si="32"/>
        <v>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f t="shared" si="34"/>
        <v>0</v>
      </c>
      <c r="AH302" s="24">
        <v>0</v>
      </c>
      <c r="AI302" s="24" t="s">
        <v>55</v>
      </c>
      <c r="AJ302" s="26"/>
      <c r="AK302" s="27"/>
    </row>
    <row r="303" spans="1:37" s="28" customFormat="1" ht="15">
      <c r="A303" s="17">
        <f t="shared" si="28"/>
        <v>295</v>
      </c>
      <c r="B303" s="18" t="s">
        <v>44</v>
      </c>
      <c r="C303" s="17" t="s">
        <v>97</v>
      </c>
      <c r="D303" s="17">
        <v>5444</v>
      </c>
      <c r="E303" s="19">
        <v>45694</v>
      </c>
      <c r="F303" s="20">
        <v>45699</v>
      </c>
      <c r="G303" s="21">
        <v>969376</v>
      </c>
      <c r="H303" s="22">
        <v>0</v>
      </c>
      <c r="I303" s="22">
        <v>0</v>
      </c>
      <c r="J303" s="22">
        <v>949988.48</v>
      </c>
      <c r="K303" s="23">
        <v>19387.52</v>
      </c>
      <c r="L303" s="22">
        <v>0</v>
      </c>
      <c r="M303" s="22">
        <v>0</v>
      </c>
      <c r="N303" s="22">
        <f t="shared" si="29"/>
        <v>969376</v>
      </c>
      <c r="O303" s="22">
        <f t="shared" si="30"/>
        <v>0</v>
      </c>
      <c r="P303" s="18">
        <v>5444</v>
      </c>
      <c r="Q303" s="24">
        <f t="shared" si="31"/>
        <v>969376</v>
      </c>
      <c r="R303" s="25">
        <f t="shared" si="32"/>
        <v>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f t="shared" si="34"/>
        <v>0</v>
      </c>
      <c r="AH303" s="24">
        <v>0</v>
      </c>
      <c r="AI303" s="24" t="s">
        <v>55</v>
      </c>
      <c r="AJ303" s="26"/>
      <c r="AK303" s="27"/>
    </row>
    <row r="304" spans="1:37" s="28" customFormat="1" ht="15">
      <c r="A304" s="17">
        <f t="shared" si="28"/>
        <v>296</v>
      </c>
      <c r="B304" s="18" t="s">
        <v>44</v>
      </c>
      <c r="C304" s="17" t="s">
        <v>96</v>
      </c>
      <c r="D304" s="17">
        <v>5445</v>
      </c>
      <c r="E304" s="19">
        <v>45694</v>
      </c>
      <c r="F304" s="20">
        <v>45699</v>
      </c>
      <c r="G304" s="21">
        <v>961330</v>
      </c>
      <c r="H304" s="22">
        <v>0</v>
      </c>
      <c r="I304" s="22">
        <v>0</v>
      </c>
      <c r="J304" s="22">
        <v>942103.40</v>
      </c>
      <c r="K304" s="23">
        <v>19226.60</v>
      </c>
      <c r="L304" s="22">
        <v>0</v>
      </c>
      <c r="M304" s="22">
        <v>0</v>
      </c>
      <c r="N304" s="22">
        <f t="shared" si="29"/>
        <v>961330</v>
      </c>
      <c r="O304" s="22">
        <f t="shared" si="30"/>
        <v>0</v>
      </c>
      <c r="P304" s="18">
        <v>5445</v>
      </c>
      <c r="Q304" s="24">
        <f t="shared" si="31"/>
        <v>961330</v>
      </c>
      <c r="R304" s="25">
        <f t="shared" si="32"/>
        <v>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f t="shared" si="34"/>
        <v>0</v>
      </c>
      <c r="AH304" s="24">
        <v>0</v>
      </c>
      <c r="AI304" s="24" t="s">
        <v>55</v>
      </c>
      <c r="AJ304" s="26"/>
      <c r="AK304" s="27"/>
    </row>
    <row r="305" spans="1:37" s="28" customFormat="1" ht="15">
      <c r="A305" s="17">
        <f t="shared" si="28"/>
        <v>297</v>
      </c>
      <c r="B305" s="18" t="s">
        <v>44</v>
      </c>
      <c r="C305" s="17" t="s">
        <v>95</v>
      </c>
      <c r="D305" s="17">
        <v>5446</v>
      </c>
      <c r="E305" s="19">
        <v>45694</v>
      </c>
      <c r="F305" s="20">
        <v>45699</v>
      </c>
      <c r="G305" s="21">
        <v>878637</v>
      </c>
      <c r="H305" s="22">
        <v>0</v>
      </c>
      <c r="I305" s="22">
        <v>0</v>
      </c>
      <c r="J305" s="22">
        <v>861064.26</v>
      </c>
      <c r="K305" s="23">
        <v>17572.74</v>
      </c>
      <c r="L305" s="22">
        <v>0</v>
      </c>
      <c r="M305" s="22">
        <v>0</v>
      </c>
      <c r="N305" s="22">
        <f t="shared" si="29"/>
        <v>878637</v>
      </c>
      <c r="O305" s="22">
        <f t="shared" si="30"/>
        <v>0</v>
      </c>
      <c r="P305" s="18">
        <v>5446</v>
      </c>
      <c r="Q305" s="24">
        <f t="shared" si="31"/>
        <v>878637</v>
      </c>
      <c r="R305" s="25">
        <f t="shared" si="32"/>
        <v>0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f t="shared" si="34"/>
        <v>0</v>
      </c>
      <c r="AH305" s="24">
        <v>0</v>
      </c>
      <c r="AI305" s="24" t="s">
        <v>55</v>
      </c>
      <c r="AJ305" s="26"/>
      <c r="AK305" s="27"/>
    </row>
    <row r="306" spans="1:37" s="28" customFormat="1" ht="15">
      <c r="A306" s="17">
        <f t="shared" si="28"/>
        <v>298</v>
      </c>
      <c r="B306" s="18" t="s">
        <v>44</v>
      </c>
      <c r="C306" s="17" t="s">
        <v>94</v>
      </c>
      <c r="D306" s="17">
        <v>5447</v>
      </c>
      <c r="E306" s="19">
        <v>45694</v>
      </c>
      <c r="F306" s="20">
        <v>45699</v>
      </c>
      <c r="G306" s="21">
        <v>735003</v>
      </c>
      <c r="H306" s="22">
        <v>0</v>
      </c>
      <c r="I306" s="22">
        <v>0</v>
      </c>
      <c r="J306" s="22">
        <v>720302.94</v>
      </c>
      <c r="K306" s="23">
        <v>14700.06</v>
      </c>
      <c r="L306" s="22">
        <v>0</v>
      </c>
      <c r="M306" s="22">
        <v>0</v>
      </c>
      <c r="N306" s="22">
        <f t="shared" si="29"/>
        <v>735003</v>
      </c>
      <c r="O306" s="22">
        <f t="shared" si="30"/>
        <v>0</v>
      </c>
      <c r="P306" s="18">
        <v>5447</v>
      </c>
      <c r="Q306" s="24">
        <f t="shared" si="31"/>
        <v>735003</v>
      </c>
      <c r="R306" s="25">
        <f t="shared" si="32"/>
        <v>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f t="shared" si="34"/>
        <v>0</v>
      </c>
      <c r="AH306" s="24">
        <v>0</v>
      </c>
      <c r="AI306" s="24" t="s">
        <v>55</v>
      </c>
      <c r="AJ306" s="26"/>
      <c r="AK306" s="27"/>
    </row>
    <row r="307" spans="1:37" s="28" customFormat="1" ht="15">
      <c r="A307" s="17">
        <f t="shared" si="28"/>
        <v>299</v>
      </c>
      <c r="B307" s="18" t="s">
        <v>44</v>
      </c>
      <c r="C307" s="17" t="s">
        <v>93</v>
      </c>
      <c r="D307" s="17">
        <v>5459</v>
      </c>
      <c r="E307" s="19">
        <v>45694</v>
      </c>
      <c r="F307" s="20">
        <v>45699</v>
      </c>
      <c r="G307" s="21">
        <v>288399</v>
      </c>
      <c r="H307" s="22">
        <v>0</v>
      </c>
      <c r="I307" s="22">
        <v>0</v>
      </c>
      <c r="J307" s="22">
        <v>282631.02</v>
      </c>
      <c r="K307" s="23">
        <v>5767.98</v>
      </c>
      <c r="L307" s="22">
        <v>0</v>
      </c>
      <c r="M307" s="22">
        <v>0</v>
      </c>
      <c r="N307" s="22">
        <f t="shared" si="29"/>
        <v>288399</v>
      </c>
      <c r="O307" s="22">
        <f t="shared" si="30"/>
        <v>0</v>
      </c>
      <c r="P307" s="18">
        <v>5459</v>
      </c>
      <c r="Q307" s="24">
        <f t="shared" si="31"/>
        <v>288399</v>
      </c>
      <c r="R307" s="25">
        <f t="shared" si="32"/>
        <v>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f t="shared" si="34"/>
        <v>0</v>
      </c>
      <c r="AH307" s="24">
        <v>0</v>
      </c>
      <c r="AI307" s="24" t="s">
        <v>55</v>
      </c>
      <c r="AJ307" s="26"/>
      <c r="AK307" s="27"/>
    </row>
    <row r="308" spans="1:37" s="28" customFormat="1" ht="15">
      <c r="A308" s="17">
        <f t="shared" si="28"/>
        <v>300</v>
      </c>
      <c r="B308" s="18" t="s">
        <v>44</v>
      </c>
      <c r="C308" s="17" t="s">
        <v>92</v>
      </c>
      <c r="D308" s="17">
        <v>5461</v>
      </c>
      <c r="E308" s="19">
        <v>45694</v>
      </c>
      <c r="F308" s="20">
        <v>45699</v>
      </c>
      <c r="G308" s="21">
        <v>288399</v>
      </c>
      <c r="H308" s="22">
        <v>0</v>
      </c>
      <c r="I308" s="22">
        <v>0</v>
      </c>
      <c r="J308" s="22">
        <v>282631.02</v>
      </c>
      <c r="K308" s="23">
        <v>5767.98</v>
      </c>
      <c r="L308" s="22">
        <v>0</v>
      </c>
      <c r="M308" s="22">
        <v>0</v>
      </c>
      <c r="N308" s="22">
        <f t="shared" si="29"/>
        <v>288399</v>
      </c>
      <c r="O308" s="22">
        <f t="shared" si="30"/>
        <v>0</v>
      </c>
      <c r="P308" s="18">
        <v>5461</v>
      </c>
      <c r="Q308" s="24">
        <f t="shared" si="31"/>
        <v>288399</v>
      </c>
      <c r="R308" s="25">
        <f t="shared" si="32"/>
        <v>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f t="shared" si="34"/>
        <v>0</v>
      </c>
      <c r="AH308" s="24">
        <v>0</v>
      </c>
      <c r="AI308" s="24" t="s">
        <v>55</v>
      </c>
      <c r="AJ308" s="26"/>
      <c r="AK308" s="27"/>
    </row>
    <row r="309" spans="1:37" s="28" customFormat="1" ht="15">
      <c r="A309" s="17">
        <f t="shared" si="28"/>
        <v>301</v>
      </c>
      <c r="B309" s="18" t="s">
        <v>44</v>
      </c>
      <c r="C309" s="17" t="s">
        <v>91</v>
      </c>
      <c r="D309" s="17">
        <v>5448</v>
      </c>
      <c r="E309" s="19">
        <v>45694</v>
      </c>
      <c r="F309" s="20">
        <v>45699</v>
      </c>
      <c r="G309" s="21">
        <v>735003</v>
      </c>
      <c r="H309" s="22">
        <v>0</v>
      </c>
      <c r="I309" s="22">
        <v>0</v>
      </c>
      <c r="J309" s="22">
        <v>720302</v>
      </c>
      <c r="K309" s="23">
        <v>14700.06</v>
      </c>
      <c r="L309" s="22">
        <v>0</v>
      </c>
      <c r="M309" s="22">
        <v>0</v>
      </c>
      <c r="N309" s="22">
        <f t="shared" si="29"/>
        <v>735002.06</v>
      </c>
      <c r="O309" s="22">
        <f t="shared" si="30"/>
        <v>0.9399999999441206</v>
      </c>
      <c r="P309" s="18">
        <v>5448</v>
      </c>
      <c r="Q309" s="24">
        <f t="shared" si="31"/>
        <v>735003</v>
      </c>
      <c r="R309" s="25">
        <f t="shared" si="32"/>
        <v>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f t="shared" si="34"/>
        <v>0.9399999999441206</v>
      </c>
      <c r="AH309" s="24">
        <v>0</v>
      </c>
      <c r="AI309" s="24" t="s">
        <v>70</v>
      </c>
      <c r="AJ309" s="26"/>
      <c r="AK309" s="27"/>
    </row>
    <row r="310" spans="1:37" s="28" customFormat="1" ht="15">
      <c r="A310" s="17">
        <f t="shared" si="28"/>
        <v>302</v>
      </c>
      <c r="B310" s="18" t="s">
        <v>44</v>
      </c>
      <c r="C310" s="17" t="s">
        <v>90</v>
      </c>
      <c r="D310" s="17">
        <v>5450</v>
      </c>
      <c r="E310" s="19">
        <v>45694</v>
      </c>
      <c r="F310" s="20">
        <v>45699</v>
      </c>
      <c r="G310" s="21">
        <v>865197</v>
      </c>
      <c r="H310" s="22">
        <v>0</v>
      </c>
      <c r="I310" s="22">
        <v>0</v>
      </c>
      <c r="J310" s="22">
        <v>847893.06</v>
      </c>
      <c r="K310" s="23">
        <v>17303.94</v>
      </c>
      <c r="L310" s="22">
        <v>0</v>
      </c>
      <c r="M310" s="22">
        <v>0</v>
      </c>
      <c r="N310" s="22">
        <f t="shared" si="29"/>
        <v>865197</v>
      </c>
      <c r="O310" s="22">
        <f t="shared" si="30"/>
        <v>0</v>
      </c>
      <c r="P310" s="18">
        <v>5450</v>
      </c>
      <c r="Q310" s="24">
        <f t="shared" si="31"/>
        <v>865197</v>
      </c>
      <c r="R310" s="25">
        <f t="shared" si="32"/>
        <v>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f t="shared" si="34"/>
        <v>0</v>
      </c>
      <c r="AH310" s="24">
        <v>0</v>
      </c>
      <c r="AI310" s="24" t="s">
        <v>55</v>
      </c>
      <c r="AJ310" s="26"/>
      <c r="AK310" s="27"/>
    </row>
    <row r="311" spans="1:37" s="28" customFormat="1" ht="15">
      <c r="A311" s="17">
        <f t="shared" si="28"/>
        <v>303</v>
      </c>
      <c r="B311" s="18" t="s">
        <v>44</v>
      </c>
      <c r="C311" s="17" t="s">
        <v>89</v>
      </c>
      <c r="D311" s="17">
        <v>5451</v>
      </c>
      <c r="E311" s="19">
        <v>45694</v>
      </c>
      <c r="F311" s="20">
        <v>45699</v>
      </c>
      <c r="G311" s="21">
        <v>865197</v>
      </c>
      <c r="H311" s="22">
        <v>0</v>
      </c>
      <c r="I311" s="22">
        <v>0</v>
      </c>
      <c r="J311" s="22">
        <v>847893.06</v>
      </c>
      <c r="K311" s="23">
        <v>17303.94</v>
      </c>
      <c r="L311" s="22">
        <v>0</v>
      </c>
      <c r="M311" s="22">
        <v>0</v>
      </c>
      <c r="N311" s="22">
        <f t="shared" si="29"/>
        <v>865197</v>
      </c>
      <c r="O311" s="22">
        <f t="shared" si="30"/>
        <v>0</v>
      </c>
      <c r="P311" s="18">
        <v>5451</v>
      </c>
      <c r="Q311" s="24">
        <f t="shared" si="31"/>
        <v>865197</v>
      </c>
      <c r="R311" s="25">
        <f t="shared" si="32"/>
        <v>0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f t="shared" si="34"/>
        <v>0</v>
      </c>
      <c r="AH311" s="24">
        <v>0</v>
      </c>
      <c r="AI311" s="24" t="s">
        <v>55</v>
      </c>
      <c r="AJ311" s="26"/>
      <c r="AK311" s="27"/>
    </row>
    <row r="312" spans="1:37" s="28" customFormat="1" ht="15">
      <c r="A312" s="17">
        <f t="shared" si="28"/>
        <v>304</v>
      </c>
      <c r="B312" s="18" t="s">
        <v>44</v>
      </c>
      <c r="C312" s="17" t="s">
        <v>88</v>
      </c>
      <c r="D312" s="17">
        <v>5452</v>
      </c>
      <c r="E312" s="19">
        <v>45694</v>
      </c>
      <c r="F312" s="20">
        <v>45699</v>
      </c>
      <c r="G312" s="21">
        <v>897085</v>
      </c>
      <c r="H312" s="22">
        <v>0</v>
      </c>
      <c r="I312" s="22">
        <v>0</v>
      </c>
      <c r="J312" s="22">
        <v>879143.30</v>
      </c>
      <c r="K312" s="23">
        <v>17941.70</v>
      </c>
      <c r="L312" s="22">
        <v>0</v>
      </c>
      <c r="M312" s="22">
        <v>0</v>
      </c>
      <c r="N312" s="22">
        <f t="shared" si="29"/>
        <v>897085</v>
      </c>
      <c r="O312" s="22">
        <f t="shared" si="30"/>
        <v>0</v>
      </c>
      <c r="P312" s="18">
        <v>5452</v>
      </c>
      <c r="Q312" s="24">
        <f t="shared" si="31"/>
        <v>897085</v>
      </c>
      <c r="R312" s="25">
        <f t="shared" si="32"/>
        <v>0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f t="shared" si="34"/>
        <v>0</v>
      </c>
      <c r="AH312" s="24">
        <v>0</v>
      </c>
      <c r="AI312" s="24" t="s">
        <v>55</v>
      </c>
      <c r="AJ312" s="26"/>
      <c r="AK312" s="27"/>
    </row>
    <row r="313" spans="1:37" s="28" customFormat="1" ht="15">
      <c r="A313" s="17">
        <f t="shared" si="28"/>
        <v>305</v>
      </c>
      <c r="B313" s="18" t="s">
        <v>44</v>
      </c>
      <c r="C313" s="17" t="s">
        <v>87</v>
      </c>
      <c r="D313" s="17">
        <v>5453</v>
      </c>
      <c r="E313" s="19">
        <v>45694</v>
      </c>
      <c r="F313" s="20">
        <v>45699</v>
      </c>
      <c r="G313" s="21">
        <v>653336</v>
      </c>
      <c r="H313" s="22">
        <v>0</v>
      </c>
      <c r="I313" s="22">
        <v>0</v>
      </c>
      <c r="J313" s="22">
        <v>640269.28</v>
      </c>
      <c r="K313" s="23">
        <v>13066.72</v>
      </c>
      <c r="L313" s="22">
        <v>0</v>
      </c>
      <c r="M313" s="22">
        <v>0</v>
      </c>
      <c r="N313" s="22">
        <f t="shared" si="29"/>
        <v>653336</v>
      </c>
      <c r="O313" s="22">
        <f t="shared" si="30"/>
        <v>0</v>
      </c>
      <c r="P313" s="18">
        <v>5453</v>
      </c>
      <c r="Q313" s="24">
        <f t="shared" si="31"/>
        <v>653336</v>
      </c>
      <c r="R313" s="25">
        <f t="shared" si="32"/>
        <v>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f t="shared" si="34"/>
        <v>0</v>
      </c>
      <c r="AH313" s="24">
        <v>0</v>
      </c>
      <c r="AI313" s="24" t="s">
        <v>55</v>
      </c>
      <c r="AJ313" s="26"/>
      <c r="AK313" s="27"/>
    </row>
    <row r="314" spans="1:37" s="28" customFormat="1" ht="15">
      <c r="A314" s="17">
        <f t="shared" si="28"/>
        <v>306</v>
      </c>
      <c r="B314" s="18" t="s">
        <v>44</v>
      </c>
      <c r="C314" s="17" t="s">
        <v>86</v>
      </c>
      <c r="D314" s="17">
        <v>5454</v>
      </c>
      <c r="E314" s="19">
        <v>45694</v>
      </c>
      <c r="F314" s="20">
        <v>45699</v>
      </c>
      <c r="G314" s="21">
        <v>571669</v>
      </c>
      <c r="H314" s="22">
        <v>0</v>
      </c>
      <c r="I314" s="22">
        <v>0</v>
      </c>
      <c r="J314" s="22">
        <v>560235.62</v>
      </c>
      <c r="K314" s="23">
        <v>11433.38</v>
      </c>
      <c r="L314" s="22">
        <v>0</v>
      </c>
      <c r="M314" s="22">
        <v>0</v>
      </c>
      <c r="N314" s="22">
        <f t="shared" si="29"/>
        <v>571669</v>
      </c>
      <c r="O314" s="22">
        <f t="shared" si="30"/>
        <v>0</v>
      </c>
      <c r="P314" s="18">
        <v>5454</v>
      </c>
      <c r="Q314" s="24">
        <f t="shared" si="31"/>
        <v>571669</v>
      </c>
      <c r="R314" s="25">
        <f t="shared" si="32"/>
        <v>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f t="shared" si="34"/>
        <v>0</v>
      </c>
      <c r="AH314" s="24">
        <v>0</v>
      </c>
      <c r="AI314" s="24" t="s">
        <v>55</v>
      </c>
      <c r="AJ314" s="26"/>
      <c r="AK314" s="27"/>
    </row>
    <row r="315" spans="1:37" s="28" customFormat="1" ht="15">
      <c r="A315" s="17">
        <f t="shared" si="28"/>
        <v>307</v>
      </c>
      <c r="B315" s="18" t="s">
        <v>44</v>
      </c>
      <c r="C315" s="17" t="s">
        <v>85</v>
      </c>
      <c r="D315" s="17">
        <v>5455</v>
      </c>
      <c r="E315" s="19">
        <v>45694</v>
      </c>
      <c r="F315" s="20">
        <v>45699</v>
      </c>
      <c r="G315" s="21">
        <v>571669</v>
      </c>
      <c r="H315" s="22">
        <v>0</v>
      </c>
      <c r="I315" s="22">
        <v>0</v>
      </c>
      <c r="J315" s="22">
        <v>560235.62</v>
      </c>
      <c r="K315" s="23">
        <v>11433.38</v>
      </c>
      <c r="L315" s="22">
        <v>0</v>
      </c>
      <c r="M315" s="22">
        <v>0</v>
      </c>
      <c r="N315" s="22">
        <f t="shared" si="29"/>
        <v>571669</v>
      </c>
      <c r="O315" s="22">
        <f t="shared" si="30"/>
        <v>0</v>
      </c>
      <c r="P315" s="18">
        <v>5455</v>
      </c>
      <c r="Q315" s="24">
        <f t="shared" si="31"/>
        <v>571669</v>
      </c>
      <c r="R315" s="25">
        <f t="shared" si="32"/>
        <v>0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f t="shared" si="34"/>
        <v>0</v>
      </c>
      <c r="AH315" s="24">
        <v>0</v>
      </c>
      <c r="AI315" s="24" t="s">
        <v>55</v>
      </c>
      <c r="AJ315" s="26"/>
      <c r="AK315" s="27"/>
    </row>
    <row r="316" spans="1:37" s="28" customFormat="1" ht="15">
      <c r="A316" s="17">
        <f t="shared" si="28"/>
        <v>308</v>
      </c>
      <c r="B316" s="18" t="s">
        <v>44</v>
      </c>
      <c r="C316" s="17" t="s">
        <v>84</v>
      </c>
      <c r="D316" s="17">
        <v>5457</v>
      </c>
      <c r="E316" s="19">
        <v>45694</v>
      </c>
      <c r="F316" s="20">
        <v>45699</v>
      </c>
      <c r="G316" s="21">
        <v>686143</v>
      </c>
      <c r="H316" s="22">
        <v>0</v>
      </c>
      <c r="I316" s="22">
        <v>0</v>
      </c>
      <c r="J316" s="22">
        <v>672420.14</v>
      </c>
      <c r="K316" s="23">
        <v>13722.86</v>
      </c>
      <c r="L316" s="22">
        <v>0</v>
      </c>
      <c r="M316" s="22">
        <v>0</v>
      </c>
      <c r="N316" s="22">
        <f t="shared" si="29"/>
        <v>686143</v>
      </c>
      <c r="O316" s="22">
        <f t="shared" si="30"/>
        <v>0</v>
      </c>
      <c r="P316" s="18">
        <v>5457</v>
      </c>
      <c r="Q316" s="24">
        <f t="shared" si="31"/>
        <v>686143</v>
      </c>
      <c r="R316" s="25">
        <f t="shared" si="32"/>
        <v>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f t="shared" si="34"/>
        <v>0</v>
      </c>
      <c r="AH316" s="24">
        <v>0</v>
      </c>
      <c r="AI316" s="24" t="s">
        <v>55</v>
      </c>
      <c r="AJ316" s="26"/>
      <c r="AK316" s="27"/>
    </row>
    <row r="317" spans="1:37" s="28" customFormat="1" ht="15">
      <c r="A317" s="17">
        <f t="shared" si="28"/>
        <v>309</v>
      </c>
      <c r="B317" s="18" t="s">
        <v>44</v>
      </c>
      <c r="C317" s="17" t="s">
        <v>83</v>
      </c>
      <c r="D317" s="17">
        <v>5458</v>
      </c>
      <c r="E317" s="19">
        <v>45694</v>
      </c>
      <c r="F317" s="20">
        <v>45699</v>
      </c>
      <c r="G317" s="21">
        <v>480665</v>
      </c>
      <c r="H317" s="22">
        <v>0</v>
      </c>
      <c r="I317" s="22">
        <v>0</v>
      </c>
      <c r="J317" s="22">
        <v>471051.70</v>
      </c>
      <c r="K317" s="23">
        <v>9613.3</v>
      </c>
      <c r="L317" s="22">
        <v>0</v>
      </c>
      <c r="M317" s="22">
        <v>0</v>
      </c>
      <c r="N317" s="22">
        <f t="shared" si="29"/>
        <v>480665</v>
      </c>
      <c r="O317" s="22">
        <f t="shared" si="30"/>
        <v>0</v>
      </c>
      <c r="P317" s="18">
        <v>5458</v>
      </c>
      <c r="Q317" s="24">
        <f t="shared" si="31"/>
        <v>480665</v>
      </c>
      <c r="R317" s="25">
        <f t="shared" si="32"/>
        <v>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f t="shared" si="34"/>
        <v>0</v>
      </c>
      <c r="AH317" s="24">
        <v>0</v>
      </c>
      <c r="AI317" s="24" t="s">
        <v>55</v>
      </c>
      <c r="AJ317" s="26"/>
      <c r="AK317" s="27"/>
    </row>
    <row r="318" spans="1:37" s="28" customFormat="1" ht="15">
      <c r="A318" s="17">
        <f t="shared" si="28"/>
        <v>310</v>
      </c>
      <c r="B318" s="18" t="s">
        <v>44</v>
      </c>
      <c r="C318" s="17" t="s">
        <v>82</v>
      </c>
      <c r="D318" s="17">
        <v>5465</v>
      </c>
      <c r="E318" s="19">
        <v>45694</v>
      </c>
      <c r="F318" s="20">
        <v>45699</v>
      </c>
      <c r="G318" s="21">
        <v>144551</v>
      </c>
      <c r="H318" s="22">
        <v>0</v>
      </c>
      <c r="I318" s="22">
        <v>0</v>
      </c>
      <c r="J318" s="22">
        <v>141284.32</v>
      </c>
      <c r="K318" s="23">
        <v>3266.68</v>
      </c>
      <c r="L318" s="22">
        <v>0</v>
      </c>
      <c r="M318" s="22">
        <v>0</v>
      </c>
      <c r="N318" s="22">
        <f t="shared" si="29"/>
        <v>144551</v>
      </c>
      <c r="O318" s="22">
        <f t="shared" si="30"/>
        <v>0</v>
      </c>
      <c r="P318" s="18">
        <v>5465</v>
      </c>
      <c r="Q318" s="24">
        <f t="shared" si="31"/>
        <v>144551</v>
      </c>
      <c r="R318" s="25">
        <f t="shared" si="32"/>
        <v>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f t="shared" si="34"/>
        <v>0</v>
      </c>
      <c r="AH318" s="24">
        <v>0</v>
      </c>
      <c r="AI318" s="24" t="s">
        <v>55</v>
      </c>
      <c r="AJ318" s="26"/>
      <c r="AK318" s="27"/>
    </row>
    <row r="319" spans="1:37" s="28" customFormat="1" ht="15">
      <c r="A319" s="17">
        <f t="shared" si="28"/>
        <v>311</v>
      </c>
      <c r="B319" s="18" t="s">
        <v>44</v>
      </c>
      <c r="C319" s="17" t="s">
        <v>81</v>
      </c>
      <c r="D319" s="17">
        <v>5467</v>
      </c>
      <c r="E319" s="19">
        <v>45694</v>
      </c>
      <c r="F319" s="20">
        <v>45699</v>
      </c>
      <c r="G319" s="21">
        <v>96133</v>
      </c>
      <c r="H319" s="22">
        <v>0</v>
      </c>
      <c r="I319" s="22">
        <v>0</v>
      </c>
      <c r="J319" s="22">
        <v>94210.34</v>
      </c>
      <c r="K319" s="23">
        <v>1922.66</v>
      </c>
      <c r="L319" s="22">
        <v>0</v>
      </c>
      <c r="M319" s="22">
        <v>0</v>
      </c>
      <c r="N319" s="22">
        <f t="shared" si="29"/>
        <v>96133</v>
      </c>
      <c r="O319" s="22">
        <f t="shared" si="30"/>
        <v>0</v>
      </c>
      <c r="P319" s="18">
        <v>5467</v>
      </c>
      <c r="Q319" s="24">
        <f t="shared" si="31"/>
        <v>96133</v>
      </c>
      <c r="R319" s="25">
        <f t="shared" si="32"/>
        <v>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f t="shared" si="34"/>
        <v>0</v>
      </c>
      <c r="AH319" s="24">
        <v>0</v>
      </c>
      <c r="AI319" s="24" t="s">
        <v>55</v>
      </c>
      <c r="AJ319" s="26"/>
      <c r="AK319" s="27"/>
    </row>
    <row r="320" spans="1:37" s="28" customFormat="1" ht="15">
      <c r="A320" s="17">
        <f t="shared" si="28"/>
        <v>312</v>
      </c>
      <c r="B320" s="18" t="s">
        <v>44</v>
      </c>
      <c r="C320" s="17" t="s">
        <v>80</v>
      </c>
      <c r="D320" s="17">
        <v>5601</v>
      </c>
      <c r="E320" s="19">
        <v>45701</v>
      </c>
      <c r="F320" s="20">
        <v>45701</v>
      </c>
      <c r="G320" s="21">
        <v>163334</v>
      </c>
      <c r="H320" s="22">
        <v>0</v>
      </c>
      <c r="I320" s="22">
        <v>0</v>
      </c>
      <c r="J320" s="22">
        <v>160067.32</v>
      </c>
      <c r="K320" s="23">
        <v>3266.68</v>
      </c>
      <c r="L320" s="22">
        <v>0</v>
      </c>
      <c r="M320" s="22">
        <v>0</v>
      </c>
      <c r="N320" s="22">
        <f t="shared" si="29"/>
        <v>163334</v>
      </c>
      <c r="O320" s="22">
        <f t="shared" si="30"/>
        <v>0</v>
      </c>
      <c r="P320" s="18">
        <v>5601</v>
      </c>
      <c r="Q320" s="24">
        <f t="shared" si="31"/>
        <v>163334</v>
      </c>
      <c r="R320" s="25">
        <f t="shared" si="32"/>
        <v>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f t="shared" si="34"/>
        <v>0</v>
      </c>
      <c r="AH320" s="24">
        <v>0</v>
      </c>
      <c r="AI320" s="24" t="s">
        <v>55</v>
      </c>
      <c r="AJ320" s="26"/>
      <c r="AK320" s="27"/>
    </row>
    <row r="321" spans="1:37" s="28" customFormat="1" ht="15">
      <c r="A321" s="17">
        <f t="shared" si="28"/>
        <v>313</v>
      </c>
      <c r="B321" s="18" t="s">
        <v>44</v>
      </c>
      <c r="C321" s="17" t="s">
        <v>79</v>
      </c>
      <c r="D321" s="17">
        <v>5780</v>
      </c>
      <c r="E321" s="19">
        <v>45706</v>
      </c>
      <c r="F321" s="20">
        <v>45706</v>
      </c>
      <c r="G321" s="21">
        <v>980004</v>
      </c>
      <c r="H321" s="22">
        <v>0</v>
      </c>
      <c r="I321" s="22">
        <v>0</v>
      </c>
      <c r="J321" s="22">
        <v>960403.92</v>
      </c>
      <c r="K321" s="23">
        <v>19600.08</v>
      </c>
      <c r="L321" s="22">
        <v>0</v>
      </c>
      <c r="M321" s="22">
        <v>0</v>
      </c>
      <c r="N321" s="22">
        <f t="shared" si="29"/>
        <v>980004</v>
      </c>
      <c r="O321" s="22">
        <f t="shared" si="30"/>
        <v>0</v>
      </c>
      <c r="P321" s="18">
        <v>5780</v>
      </c>
      <c r="Q321" s="24">
        <f t="shared" si="31"/>
        <v>980004</v>
      </c>
      <c r="R321" s="25">
        <f t="shared" si="32"/>
        <v>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f t="shared" si="34"/>
        <v>0</v>
      </c>
      <c r="AH321" s="24">
        <v>0</v>
      </c>
      <c r="AI321" s="24" t="s">
        <v>55</v>
      </c>
      <c r="AJ321" s="26"/>
      <c r="AK321" s="27"/>
    </row>
    <row r="322" spans="1:37" s="28" customFormat="1" ht="15">
      <c r="A322" s="17">
        <f t="shared" si="28"/>
        <v>314</v>
      </c>
      <c r="B322" s="18" t="s">
        <v>44</v>
      </c>
      <c r="C322" s="17" t="s">
        <v>78</v>
      </c>
      <c r="D322" s="17">
        <v>5791</v>
      </c>
      <c r="E322" s="19">
        <v>45706</v>
      </c>
      <c r="F322" s="20">
        <v>45706</v>
      </c>
      <c r="G322" s="21">
        <v>1064465</v>
      </c>
      <c r="H322" s="22">
        <v>0</v>
      </c>
      <c r="I322" s="22">
        <v>0</v>
      </c>
      <c r="J322" s="22">
        <v>1043175.70</v>
      </c>
      <c r="K322" s="23">
        <v>21289.30</v>
      </c>
      <c r="L322" s="22">
        <v>0</v>
      </c>
      <c r="M322" s="22">
        <v>0</v>
      </c>
      <c r="N322" s="22">
        <f t="shared" si="29"/>
        <v>1064465</v>
      </c>
      <c r="O322" s="22">
        <f t="shared" si="30"/>
        <v>0</v>
      </c>
      <c r="P322" s="18">
        <v>5791</v>
      </c>
      <c r="Q322" s="24">
        <f t="shared" si="31"/>
        <v>1064465</v>
      </c>
      <c r="R322" s="25">
        <f t="shared" si="32"/>
        <v>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f t="shared" si="34"/>
        <v>0</v>
      </c>
      <c r="AH322" s="24">
        <v>0</v>
      </c>
      <c r="AI322" s="24" t="s">
        <v>55</v>
      </c>
      <c r="AJ322" s="26"/>
      <c r="AK322" s="27"/>
    </row>
    <row r="323" spans="1:37" s="28" customFormat="1" ht="15">
      <c r="A323" s="17">
        <f t="shared" si="28"/>
        <v>315</v>
      </c>
      <c r="B323" s="18" t="s">
        <v>44</v>
      </c>
      <c r="C323" s="17" t="s">
        <v>77</v>
      </c>
      <c r="D323" s="17">
        <v>5792</v>
      </c>
      <c r="E323" s="19">
        <v>45706</v>
      </c>
      <c r="F323" s="20">
        <v>45706</v>
      </c>
      <c r="G323" s="21">
        <v>817290</v>
      </c>
      <c r="H323" s="22">
        <v>0</v>
      </c>
      <c r="I323" s="22">
        <v>0</v>
      </c>
      <c r="J323" s="22">
        <v>800944.20</v>
      </c>
      <c r="K323" s="23">
        <v>16345.80</v>
      </c>
      <c r="L323" s="22">
        <v>0</v>
      </c>
      <c r="M323" s="22">
        <v>0</v>
      </c>
      <c r="N323" s="22">
        <f t="shared" si="29"/>
        <v>817290</v>
      </c>
      <c r="O323" s="22">
        <f t="shared" si="30"/>
        <v>0</v>
      </c>
      <c r="P323" s="18">
        <v>5792</v>
      </c>
      <c r="Q323" s="24">
        <f t="shared" si="31"/>
        <v>817290</v>
      </c>
      <c r="R323" s="25">
        <f t="shared" si="32"/>
        <v>0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f t="shared" si="34"/>
        <v>0</v>
      </c>
      <c r="AH323" s="24">
        <v>0</v>
      </c>
      <c r="AI323" s="24" t="s">
        <v>55</v>
      </c>
      <c r="AJ323" s="26"/>
      <c r="AK323" s="27"/>
    </row>
    <row r="324" spans="1:37" s="28" customFormat="1" ht="15">
      <c r="A324" s="17">
        <f t="shared" si="28"/>
        <v>316</v>
      </c>
      <c r="B324" s="18" t="s">
        <v>44</v>
      </c>
      <c r="C324" s="17" t="s">
        <v>76</v>
      </c>
      <c r="D324" s="17">
        <v>5793</v>
      </c>
      <c r="E324" s="19">
        <v>45706</v>
      </c>
      <c r="F324" s="20">
        <v>45706</v>
      </c>
      <c r="G324" s="21">
        <v>963837</v>
      </c>
      <c r="H324" s="22">
        <v>0</v>
      </c>
      <c r="I324" s="22">
        <v>0</v>
      </c>
      <c r="J324" s="22">
        <v>944560.26</v>
      </c>
      <c r="K324" s="23">
        <v>19276.74</v>
      </c>
      <c r="L324" s="22">
        <v>0</v>
      </c>
      <c r="M324" s="22">
        <v>0</v>
      </c>
      <c r="N324" s="22">
        <f t="shared" si="29"/>
        <v>963837</v>
      </c>
      <c r="O324" s="22">
        <f t="shared" si="30"/>
        <v>0</v>
      </c>
      <c r="P324" s="18">
        <v>5793</v>
      </c>
      <c r="Q324" s="24">
        <f t="shared" si="31"/>
        <v>963837</v>
      </c>
      <c r="R324" s="25">
        <f t="shared" si="32"/>
        <v>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f t="shared" si="34"/>
        <v>0</v>
      </c>
      <c r="AH324" s="24">
        <v>0</v>
      </c>
      <c r="AI324" s="24" t="s">
        <v>55</v>
      </c>
      <c r="AJ324" s="26"/>
      <c r="AK324" s="27"/>
    </row>
    <row r="325" spans="1:37" s="28" customFormat="1" ht="15">
      <c r="A325" s="17">
        <f t="shared" si="28"/>
        <v>317</v>
      </c>
      <c r="B325" s="18" t="s">
        <v>44</v>
      </c>
      <c r="C325" s="17" t="s">
        <v>75</v>
      </c>
      <c r="D325" s="17">
        <v>5794</v>
      </c>
      <c r="E325" s="19">
        <v>45706</v>
      </c>
      <c r="F325" s="20">
        <v>45706</v>
      </c>
      <c r="G325" s="21">
        <v>822797</v>
      </c>
      <c r="H325" s="22">
        <v>0</v>
      </c>
      <c r="I325" s="22">
        <v>0</v>
      </c>
      <c r="J325" s="22">
        <v>806341.06</v>
      </c>
      <c r="K325" s="23">
        <v>16455.94</v>
      </c>
      <c r="L325" s="22">
        <v>0</v>
      </c>
      <c r="M325" s="22">
        <v>0</v>
      </c>
      <c r="N325" s="22">
        <f t="shared" si="29"/>
        <v>822797</v>
      </c>
      <c r="O325" s="22">
        <f t="shared" si="30"/>
        <v>0</v>
      </c>
      <c r="P325" s="18">
        <v>5794</v>
      </c>
      <c r="Q325" s="24">
        <f t="shared" si="31"/>
        <v>822797</v>
      </c>
      <c r="R325" s="25">
        <f t="shared" si="32"/>
        <v>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f t="shared" si="34"/>
        <v>0</v>
      </c>
      <c r="AH325" s="24">
        <v>0</v>
      </c>
      <c r="AI325" s="24" t="s">
        <v>55</v>
      </c>
      <c r="AJ325" s="26"/>
      <c r="AK325" s="27"/>
    </row>
    <row r="326" spans="1:37" s="28" customFormat="1" ht="15">
      <c r="A326" s="17">
        <f t="shared" si="28"/>
        <v>318</v>
      </c>
      <c r="B326" s="18" t="s">
        <v>44</v>
      </c>
      <c r="C326" s="17" t="s">
        <v>74</v>
      </c>
      <c r="D326" s="17">
        <v>5796</v>
      </c>
      <c r="E326" s="19">
        <v>45706</v>
      </c>
      <c r="F326" s="20">
        <v>45706</v>
      </c>
      <c r="G326" s="21">
        <v>968795</v>
      </c>
      <c r="H326" s="22">
        <v>0</v>
      </c>
      <c r="I326" s="22">
        <v>0</v>
      </c>
      <c r="J326" s="22">
        <v>949419.10</v>
      </c>
      <c r="K326" s="23">
        <v>19375.9</v>
      </c>
      <c r="L326" s="22">
        <v>0</v>
      </c>
      <c r="M326" s="22">
        <v>0</v>
      </c>
      <c r="N326" s="22">
        <f t="shared" si="29"/>
        <v>968795</v>
      </c>
      <c r="O326" s="22">
        <f t="shared" si="30"/>
        <v>0</v>
      </c>
      <c r="P326" s="18">
        <v>5796</v>
      </c>
      <c r="Q326" s="24">
        <f t="shared" si="31"/>
        <v>968795</v>
      </c>
      <c r="R326" s="25">
        <f t="shared" si="32"/>
        <v>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f t="shared" si="34"/>
        <v>0</v>
      </c>
      <c r="AH326" s="24">
        <v>0</v>
      </c>
      <c r="AI326" s="24" t="s">
        <v>55</v>
      </c>
      <c r="AJ326" s="26"/>
      <c r="AK326" s="27"/>
    </row>
    <row r="327" spans="1:37" s="28" customFormat="1" ht="15">
      <c r="A327" s="17">
        <f t="shared" si="28"/>
        <v>319</v>
      </c>
      <c r="B327" s="18" t="s">
        <v>44</v>
      </c>
      <c r="C327" s="17" t="s">
        <v>73</v>
      </c>
      <c r="D327" s="17">
        <v>5797</v>
      </c>
      <c r="E327" s="19">
        <v>45706</v>
      </c>
      <c r="F327" s="20">
        <v>45706</v>
      </c>
      <c r="G327" s="21">
        <v>898337</v>
      </c>
      <c r="H327" s="22">
        <v>0</v>
      </c>
      <c r="I327" s="22">
        <v>0</v>
      </c>
      <c r="J327" s="22">
        <v>880370.26</v>
      </c>
      <c r="K327" s="23">
        <v>17966.74</v>
      </c>
      <c r="L327" s="22">
        <v>0</v>
      </c>
      <c r="M327" s="22">
        <v>0</v>
      </c>
      <c r="N327" s="22">
        <f t="shared" si="29"/>
        <v>898337</v>
      </c>
      <c r="O327" s="22">
        <f t="shared" si="30"/>
        <v>0</v>
      </c>
      <c r="P327" s="18">
        <v>5797</v>
      </c>
      <c r="Q327" s="24">
        <f t="shared" si="31"/>
        <v>898337</v>
      </c>
      <c r="R327" s="25">
        <f t="shared" si="32"/>
        <v>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f t="shared" si="34"/>
        <v>0</v>
      </c>
      <c r="AH327" s="24">
        <v>0</v>
      </c>
      <c r="AI327" s="24" t="s">
        <v>55</v>
      </c>
      <c r="AJ327" s="26"/>
      <c r="AK327" s="27"/>
    </row>
    <row r="328" spans="1:37" s="28" customFormat="1" ht="15">
      <c r="A328" s="17">
        <f t="shared" si="28"/>
        <v>320</v>
      </c>
      <c r="B328" s="18" t="s">
        <v>44</v>
      </c>
      <c r="C328" s="17" t="s">
        <v>72</v>
      </c>
      <c r="D328" s="17">
        <v>5855</v>
      </c>
      <c r="E328" s="19">
        <v>45708</v>
      </c>
      <c r="F328" s="20">
        <v>45708</v>
      </c>
      <c r="G328" s="21">
        <v>1170582</v>
      </c>
      <c r="H328" s="22">
        <v>0</v>
      </c>
      <c r="I328" s="22">
        <v>0</v>
      </c>
      <c r="J328" s="22">
        <v>1147170.36</v>
      </c>
      <c r="K328" s="23">
        <v>23411.64</v>
      </c>
      <c r="L328" s="22">
        <v>0</v>
      </c>
      <c r="M328" s="22">
        <v>0</v>
      </c>
      <c r="N328" s="22">
        <f t="shared" si="29"/>
        <v>1170582</v>
      </c>
      <c r="O328" s="22">
        <f t="shared" si="30"/>
        <v>0</v>
      </c>
      <c r="P328" s="18">
        <v>5855</v>
      </c>
      <c r="Q328" s="24">
        <f t="shared" si="31"/>
        <v>1170582</v>
      </c>
      <c r="R328" s="25">
        <f t="shared" si="32"/>
        <v>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f t="shared" si="34"/>
        <v>0</v>
      </c>
      <c r="AH328" s="24">
        <v>0</v>
      </c>
      <c r="AI328" s="24" t="s">
        <v>55</v>
      </c>
      <c r="AJ328" s="26"/>
      <c r="AK328" s="27"/>
    </row>
    <row r="329" spans="1:37" s="28" customFormat="1" ht="15">
      <c r="A329" s="17">
        <f t="shared" si="28"/>
        <v>321</v>
      </c>
      <c r="B329" s="18" t="s">
        <v>44</v>
      </c>
      <c r="C329" s="17" t="s">
        <v>71</v>
      </c>
      <c r="D329" s="17">
        <v>5859</v>
      </c>
      <c r="E329" s="19">
        <v>45708</v>
      </c>
      <c r="F329" s="20">
        <v>45708</v>
      </c>
      <c r="G329" s="21">
        <v>1148467</v>
      </c>
      <c r="H329" s="22">
        <v>0</v>
      </c>
      <c r="I329" s="22">
        <v>0</v>
      </c>
      <c r="J329" s="22">
        <v>1125497</v>
      </c>
      <c r="K329" s="23">
        <v>22969.34</v>
      </c>
      <c r="L329" s="22">
        <v>0</v>
      </c>
      <c r="M329" s="22">
        <v>0</v>
      </c>
      <c r="N329" s="22">
        <f t="shared" si="29"/>
        <v>1148466.34</v>
      </c>
      <c r="O329" s="22">
        <f t="shared" si="30"/>
        <v>0.659999999916181</v>
      </c>
      <c r="P329" s="18">
        <v>5859</v>
      </c>
      <c r="Q329" s="24">
        <f t="shared" si="31"/>
        <v>1148467</v>
      </c>
      <c r="R329" s="25">
        <f t="shared" si="32"/>
        <v>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f t="shared" si="34"/>
        <v>0.659999999916181</v>
      </c>
      <c r="AH329" s="24">
        <v>0</v>
      </c>
      <c r="AI329" s="24" t="s">
        <v>70</v>
      </c>
      <c r="AJ329" s="26"/>
      <c r="AK329" s="27"/>
    </row>
    <row r="330" spans="1:37" s="28" customFormat="1" ht="15">
      <c r="A330" s="17">
        <f t="shared" si="28"/>
        <v>322</v>
      </c>
      <c r="B330" s="18" t="s">
        <v>44</v>
      </c>
      <c r="C330" s="17" t="s">
        <v>69</v>
      </c>
      <c r="D330" s="17">
        <v>5864</v>
      </c>
      <c r="E330" s="19">
        <v>45708</v>
      </c>
      <c r="F330" s="20">
        <v>45708</v>
      </c>
      <c r="G330" s="21">
        <v>1150803</v>
      </c>
      <c r="H330" s="22">
        <v>0</v>
      </c>
      <c r="I330" s="22">
        <v>0</v>
      </c>
      <c r="J330" s="22">
        <v>1127786.94</v>
      </c>
      <c r="K330" s="23">
        <v>23016.06</v>
      </c>
      <c r="L330" s="22">
        <v>0</v>
      </c>
      <c r="M330" s="22">
        <v>0</v>
      </c>
      <c r="N330" s="22">
        <f t="shared" si="29"/>
        <v>1150803</v>
      </c>
      <c r="O330" s="22">
        <f t="shared" si="30"/>
        <v>0</v>
      </c>
      <c r="P330" s="18">
        <v>5864</v>
      </c>
      <c r="Q330" s="24">
        <f t="shared" si="31"/>
        <v>1150803</v>
      </c>
      <c r="R330" s="25">
        <f t="shared" si="32"/>
        <v>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f t="shared" si="34"/>
        <v>0</v>
      </c>
      <c r="AH330" s="24">
        <v>0</v>
      </c>
      <c r="AI330" s="24" t="s">
        <v>55</v>
      </c>
      <c r="AJ330" s="26"/>
      <c r="AK330" s="27"/>
    </row>
    <row r="331" spans="1:37" s="28" customFormat="1" ht="15">
      <c r="A331" s="17">
        <f t="shared" si="35" ref="A331:A344">+A330+1</f>
        <v>323</v>
      </c>
      <c r="B331" s="18" t="s">
        <v>44</v>
      </c>
      <c r="C331" s="17" t="s">
        <v>68</v>
      </c>
      <c r="D331" s="17">
        <v>5870</v>
      </c>
      <c r="E331" s="19">
        <v>45708</v>
      </c>
      <c r="F331" s="20">
        <v>45708</v>
      </c>
      <c r="G331" s="21">
        <v>1157567</v>
      </c>
      <c r="H331" s="22">
        <v>0</v>
      </c>
      <c r="I331" s="22">
        <v>0</v>
      </c>
      <c r="J331" s="22">
        <v>1134415.66</v>
      </c>
      <c r="K331" s="23">
        <v>23151.34</v>
      </c>
      <c r="L331" s="22">
        <v>0</v>
      </c>
      <c r="M331" s="22">
        <v>0</v>
      </c>
      <c r="N331" s="22">
        <f t="shared" si="36" ref="N331:N344">+SUM(J331:M331)</f>
        <v>1157567</v>
      </c>
      <c r="O331" s="22">
        <f t="shared" si="37" ref="O331:O344">+G331-I331-N331</f>
        <v>0</v>
      </c>
      <c r="P331" s="18">
        <v>5870</v>
      </c>
      <c r="Q331" s="24">
        <f t="shared" si="38" ref="Q331:Q344">+IF(P331&gt;0,G331,0)</f>
        <v>1157567</v>
      </c>
      <c r="R331" s="25">
        <f t="shared" si="39" ref="R331:R344">IF(P331=0,G331,0)</f>
        <v>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0</v>
      </c>
      <c r="Y331" s="17" t="s">
        <v>45</v>
      </c>
      <c r="Z331" s="25">
        <f t="shared" si="40" ref="Z331:Z344">+X331-AE331+IF(X331-AE331&lt;-1,-X331+AE331,0)</f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f t="shared" si="41" ref="AG331:AG344">+G331-I331-N331-R331-Z331-AC331-AE331-S331-U331</f>
        <v>0</v>
      </c>
      <c r="AH331" s="24">
        <v>0</v>
      </c>
      <c r="AI331" s="24" t="s">
        <v>55</v>
      </c>
      <c r="AJ331" s="26"/>
      <c r="AK331" s="27"/>
    </row>
    <row r="332" spans="1:37" s="28" customFormat="1" ht="15">
      <c r="A332" s="17">
        <f t="shared" si="35"/>
        <v>324</v>
      </c>
      <c r="B332" s="18" t="s">
        <v>44</v>
      </c>
      <c r="C332" s="17" t="s">
        <v>67</v>
      </c>
      <c r="D332" s="17">
        <v>5880</v>
      </c>
      <c r="E332" s="19">
        <v>45708</v>
      </c>
      <c r="F332" s="20">
        <v>45708</v>
      </c>
      <c r="G332" s="21">
        <v>1156405</v>
      </c>
      <c r="H332" s="22">
        <v>0</v>
      </c>
      <c r="I332" s="22">
        <v>0</v>
      </c>
      <c r="J332" s="22">
        <v>1130271.56</v>
      </c>
      <c r="K332" s="23">
        <v>26133.44</v>
      </c>
      <c r="L332" s="22">
        <v>0</v>
      </c>
      <c r="M332" s="22">
        <v>0</v>
      </c>
      <c r="N332" s="22">
        <f t="shared" si="36"/>
        <v>1156405</v>
      </c>
      <c r="O332" s="22">
        <f t="shared" si="37"/>
        <v>0</v>
      </c>
      <c r="P332" s="18">
        <v>5880</v>
      </c>
      <c r="Q332" s="24">
        <f t="shared" si="38"/>
        <v>1156405</v>
      </c>
      <c r="R332" s="25">
        <f t="shared" si="39"/>
        <v>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f t="shared" si="40"/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f t="shared" si="41"/>
        <v>0</v>
      </c>
      <c r="AH332" s="24">
        <v>0</v>
      </c>
      <c r="AI332" s="24" t="s">
        <v>55</v>
      </c>
      <c r="AJ332" s="26"/>
      <c r="AK332" s="27"/>
    </row>
    <row r="333" spans="1:37" s="28" customFormat="1" ht="15">
      <c r="A333" s="17">
        <f t="shared" si="35"/>
        <v>325</v>
      </c>
      <c r="B333" s="18" t="s">
        <v>44</v>
      </c>
      <c r="C333" s="17" t="s">
        <v>66</v>
      </c>
      <c r="D333" s="17">
        <v>5962</v>
      </c>
      <c r="E333" s="19">
        <v>45712</v>
      </c>
      <c r="F333" s="20">
        <v>45712</v>
      </c>
      <c r="G333" s="21">
        <v>1634261</v>
      </c>
      <c r="H333" s="22">
        <v>0</v>
      </c>
      <c r="I333" s="22">
        <v>0</v>
      </c>
      <c r="J333" s="22">
        <v>1601575.78</v>
      </c>
      <c r="K333" s="23">
        <v>32685.22</v>
      </c>
      <c r="L333" s="22">
        <v>0</v>
      </c>
      <c r="M333" s="22">
        <v>0</v>
      </c>
      <c r="N333" s="22">
        <f t="shared" si="36"/>
        <v>1634261</v>
      </c>
      <c r="O333" s="22">
        <f t="shared" si="37"/>
        <v>0</v>
      </c>
      <c r="P333" s="18">
        <v>5962</v>
      </c>
      <c r="Q333" s="24">
        <f t="shared" si="38"/>
        <v>1634261</v>
      </c>
      <c r="R333" s="25">
        <f t="shared" si="39"/>
        <v>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f t="shared" si="40"/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f t="shared" si="41"/>
        <v>0</v>
      </c>
      <c r="AH333" s="24">
        <v>0</v>
      </c>
      <c r="AI333" s="24" t="s">
        <v>55</v>
      </c>
      <c r="AJ333" s="26"/>
      <c r="AK333" s="27"/>
    </row>
    <row r="334" spans="1:37" s="28" customFormat="1" ht="15">
      <c r="A334" s="17">
        <f t="shared" si="35"/>
        <v>326</v>
      </c>
      <c r="B334" s="18" t="s">
        <v>44</v>
      </c>
      <c r="C334" s="17" t="s">
        <v>65</v>
      </c>
      <c r="D334" s="17">
        <v>5994</v>
      </c>
      <c r="E334" s="19">
        <v>45713</v>
      </c>
      <c r="F334" s="20">
        <v>45713</v>
      </c>
      <c r="G334" s="21">
        <v>1795800</v>
      </c>
      <c r="H334" s="22">
        <v>0</v>
      </c>
      <c r="I334" s="22">
        <v>0</v>
      </c>
      <c r="J334" s="22">
        <v>1759884</v>
      </c>
      <c r="K334" s="23">
        <v>35916</v>
      </c>
      <c r="L334" s="22">
        <v>0</v>
      </c>
      <c r="M334" s="22">
        <v>0</v>
      </c>
      <c r="N334" s="22">
        <f t="shared" si="36"/>
        <v>1795800</v>
      </c>
      <c r="O334" s="22">
        <f t="shared" si="37"/>
        <v>0</v>
      </c>
      <c r="P334" s="18">
        <v>5994</v>
      </c>
      <c r="Q334" s="24">
        <f t="shared" si="38"/>
        <v>1795800</v>
      </c>
      <c r="R334" s="25">
        <f t="shared" si="39"/>
        <v>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f t="shared" si="41"/>
        <v>0</v>
      </c>
      <c r="AH334" s="24">
        <v>0</v>
      </c>
      <c r="AI334" s="24" t="s">
        <v>55</v>
      </c>
      <c r="AJ334" s="26"/>
      <c r="AK334" s="27"/>
    </row>
    <row r="335" spans="1:37" s="28" customFormat="1" ht="15">
      <c r="A335" s="17">
        <f t="shared" si="35"/>
        <v>327</v>
      </c>
      <c r="B335" s="18" t="s">
        <v>44</v>
      </c>
      <c r="C335" s="17" t="s">
        <v>64</v>
      </c>
      <c r="D335" s="17">
        <v>5989</v>
      </c>
      <c r="E335" s="19">
        <v>45713</v>
      </c>
      <c r="F335" s="20">
        <v>45713</v>
      </c>
      <c r="G335" s="21">
        <v>288399</v>
      </c>
      <c r="H335" s="22">
        <v>0</v>
      </c>
      <c r="I335" s="22">
        <v>0</v>
      </c>
      <c r="J335" s="22">
        <v>282631.02</v>
      </c>
      <c r="K335" s="23">
        <v>5767.98</v>
      </c>
      <c r="L335" s="22">
        <v>0</v>
      </c>
      <c r="M335" s="22">
        <v>0</v>
      </c>
      <c r="N335" s="22">
        <f t="shared" si="36"/>
        <v>288399</v>
      </c>
      <c r="O335" s="22">
        <f t="shared" si="37"/>
        <v>0</v>
      </c>
      <c r="P335" s="18">
        <v>5989</v>
      </c>
      <c r="Q335" s="24">
        <f t="shared" si="38"/>
        <v>288399</v>
      </c>
      <c r="R335" s="25">
        <f t="shared" si="39"/>
        <v>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f t="shared" si="41"/>
        <v>0</v>
      </c>
      <c r="AH335" s="24">
        <v>0</v>
      </c>
      <c r="AI335" s="24" t="s">
        <v>55</v>
      </c>
      <c r="AJ335" s="26"/>
      <c r="AK335" s="27"/>
    </row>
    <row r="336" spans="1:37" s="28" customFormat="1" ht="15">
      <c r="A336" s="17">
        <f t="shared" si="35"/>
        <v>328</v>
      </c>
      <c r="B336" s="18" t="s">
        <v>44</v>
      </c>
      <c r="C336" s="17" t="s">
        <v>63</v>
      </c>
      <c r="D336" s="17">
        <v>5991</v>
      </c>
      <c r="E336" s="19">
        <v>45713</v>
      </c>
      <c r="F336" s="20">
        <v>45713</v>
      </c>
      <c r="G336" s="21">
        <v>1643496</v>
      </c>
      <c r="H336" s="22">
        <v>0</v>
      </c>
      <c r="I336" s="22">
        <v>0</v>
      </c>
      <c r="J336" s="22">
        <v>1610626.08</v>
      </c>
      <c r="K336" s="23">
        <v>32869.92</v>
      </c>
      <c r="L336" s="22">
        <v>0</v>
      </c>
      <c r="M336" s="22">
        <v>0</v>
      </c>
      <c r="N336" s="22">
        <f t="shared" si="36"/>
        <v>1643496</v>
      </c>
      <c r="O336" s="22">
        <f t="shared" si="37"/>
        <v>0</v>
      </c>
      <c r="P336" s="18">
        <v>5991</v>
      </c>
      <c r="Q336" s="24">
        <f t="shared" si="38"/>
        <v>1643496</v>
      </c>
      <c r="R336" s="25">
        <f t="shared" si="39"/>
        <v>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f t="shared" si="41"/>
        <v>0</v>
      </c>
      <c r="AH336" s="24">
        <v>0</v>
      </c>
      <c r="AI336" s="24" t="s">
        <v>55</v>
      </c>
      <c r="AJ336" s="26"/>
      <c r="AK336" s="27"/>
    </row>
    <row r="337" spans="1:37" s="28" customFormat="1" ht="15">
      <c r="A337" s="17">
        <f t="shared" si="35"/>
        <v>329</v>
      </c>
      <c r="B337" s="18" t="s">
        <v>44</v>
      </c>
      <c r="C337" s="17" t="s">
        <v>62</v>
      </c>
      <c r="D337" s="17">
        <v>5992</v>
      </c>
      <c r="E337" s="19">
        <v>45713</v>
      </c>
      <c r="F337" s="20">
        <v>45713</v>
      </c>
      <c r="G337" s="21">
        <v>1715007</v>
      </c>
      <c r="H337" s="22">
        <v>0</v>
      </c>
      <c r="I337" s="22">
        <v>0</v>
      </c>
      <c r="J337" s="22">
        <v>1680706.86</v>
      </c>
      <c r="K337" s="23">
        <v>34300.14</v>
      </c>
      <c r="L337" s="22">
        <v>0</v>
      </c>
      <c r="M337" s="22">
        <v>0</v>
      </c>
      <c r="N337" s="22">
        <f t="shared" si="36"/>
        <v>1715007</v>
      </c>
      <c r="O337" s="22">
        <f t="shared" si="37"/>
        <v>0</v>
      </c>
      <c r="P337" s="18">
        <v>5992</v>
      </c>
      <c r="Q337" s="24">
        <f t="shared" si="38"/>
        <v>1715007</v>
      </c>
      <c r="R337" s="25">
        <f t="shared" si="39"/>
        <v>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f t="shared" si="41"/>
        <v>0</v>
      </c>
      <c r="AH337" s="24">
        <v>0</v>
      </c>
      <c r="AI337" s="24" t="s">
        <v>55</v>
      </c>
      <c r="AJ337" s="26"/>
      <c r="AK337" s="27"/>
    </row>
    <row r="338" spans="1:37" s="28" customFormat="1" ht="15">
      <c r="A338" s="17">
        <f t="shared" si="35"/>
        <v>330</v>
      </c>
      <c r="B338" s="18" t="s">
        <v>44</v>
      </c>
      <c r="C338" s="17" t="s">
        <v>61</v>
      </c>
      <c r="D338" s="17">
        <v>5995</v>
      </c>
      <c r="E338" s="19">
        <v>45713</v>
      </c>
      <c r="F338" s="20">
        <v>45713</v>
      </c>
      <c r="G338" s="21">
        <v>1878341</v>
      </c>
      <c r="H338" s="22">
        <v>0</v>
      </c>
      <c r="I338" s="22">
        <v>0</v>
      </c>
      <c r="J338" s="22">
        <v>1840774.18</v>
      </c>
      <c r="K338" s="23">
        <v>37566.82</v>
      </c>
      <c r="L338" s="22">
        <v>0</v>
      </c>
      <c r="M338" s="22">
        <v>0</v>
      </c>
      <c r="N338" s="22">
        <f t="shared" si="36"/>
        <v>1878341</v>
      </c>
      <c r="O338" s="22">
        <f t="shared" si="37"/>
        <v>0</v>
      </c>
      <c r="P338" s="18">
        <v>5995</v>
      </c>
      <c r="Q338" s="24">
        <f t="shared" si="38"/>
        <v>1878341</v>
      </c>
      <c r="R338" s="25">
        <f t="shared" si="39"/>
        <v>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f t="shared" si="41"/>
        <v>0</v>
      </c>
      <c r="AH338" s="24">
        <v>0</v>
      </c>
      <c r="AI338" s="24" t="s">
        <v>55</v>
      </c>
      <c r="AJ338" s="26"/>
      <c r="AK338" s="27"/>
    </row>
    <row r="339" spans="1:37" s="28" customFormat="1" ht="15">
      <c r="A339" s="17">
        <f t="shared" si="35"/>
        <v>331</v>
      </c>
      <c r="B339" s="18" t="s">
        <v>44</v>
      </c>
      <c r="C339" s="17" t="s">
        <v>60</v>
      </c>
      <c r="D339" s="17">
        <v>6048</v>
      </c>
      <c r="E339" s="19">
        <v>45714</v>
      </c>
      <c r="F339" s="20">
        <v>45714</v>
      </c>
      <c r="G339" s="21">
        <v>1554473</v>
      </c>
      <c r="H339" s="22">
        <v>0</v>
      </c>
      <c r="I339" s="22">
        <v>0</v>
      </c>
      <c r="J339" s="22">
        <v>1523383.54</v>
      </c>
      <c r="K339" s="23">
        <v>31089.46</v>
      </c>
      <c r="L339" s="22">
        <v>0</v>
      </c>
      <c r="M339" s="22">
        <v>0</v>
      </c>
      <c r="N339" s="22">
        <f t="shared" si="36"/>
        <v>1554473</v>
      </c>
      <c r="O339" s="22">
        <f t="shared" si="37"/>
        <v>0</v>
      </c>
      <c r="P339" s="18">
        <v>6048</v>
      </c>
      <c r="Q339" s="24">
        <f t="shared" si="38"/>
        <v>1554473</v>
      </c>
      <c r="R339" s="25">
        <f t="shared" si="39"/>
        <v>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f t="shared" si="41"/>
        <v>0</v>
      </c>
      <c r="AH339" s="24">
        <v>0</v>
      </c>
      <c r="AI339" s="24" t="s">
        <v>55</v>
      </c>
      <c r="AJ339" s="26"/>
      <c r="AK339" s="27"/>
    </row>
    <row r="340" spans="1:37" s="28" customFormat="1" ht="15">
      <c r="A340" s="17">
        <f t="shared" si="35"/>
        <v>332</v>
      </c>
      <c r="B340" s="18" t="s">
        <v>44</v>
      </c>
      <c r="C340" s="17" t="s">
        <v>59</v>
      </c>
      <c r="D340" s="17">
        <v>6050</v>
      </c>
      <c r="E340" s="19">
        <v>45714</v>
      </c>
      <c r="F340" s="20">
        <v>45714</v>
      </c>
      <c r="G340" s="21">
        <v>1880201</v>
      </c>
      <c r="H340" s="22">
        <v>0</v>
      </c>
      <c r="I340" s="22">
        <v>0</v>
      </c>
      <c r="J340" s="22">
        <v>1842596.98</v>
      </c>
      <c r="K340" s="23">
        <v>37604.02</v>
      </c>
      <c r="L340" s="22">
        <v>0</v>
      </c>
      <c r="M340" s="22">
        <v>0</v>
      </c>
      <c r="N340" s="22">
        <f t="shared" si="36"/>
        <v>1880201</v>
      </c>
      <c r="O340" s="22">
        <f t="shared" si="37"/>
        <v>0</v>
      </c>
      <c r="P340" s="18">
        <v>6050</v>
      </c>
      <c r="Q340" s="24">
        <f t="shared" si="38"/>
        <v>1880201</v>
      </c>
      <c r="R340" s="25">
        <f t="shared" si="39"/>
        <v>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f t="shared" si="41"/>
        <v>0</v>
      </c>
      <c r="AH340" s="24">
        <v>0</v>
      </c>
      <c r="AI340" s="24" t="s">
        <v>55</v>
      </c>
      <c r="AJ340" s="26"/>
      <c r="AK340" s="27"/>
    </row>
    <row r="341" spans="1:37" s="28" customFormat="1" ht="15">
      <c r="A341" s="17">
        <f t="shared" si="35"/>
        <v>333</v>
      </c>
      <c r="B341" s="18" t="s">
        <v>44</v>
      </c>
      <c r="C341" s="17" t="s">
        <v>58</v>
      </c>
      <c r="D341" s="17">
        <v>6055</v>
      </c>
      <c r="E341" s="19">
        <v>45714</v>
      </c>
      <c r="F341" s="20">
        <v>45714</v>
      </c>
      <c r="G341" s="21">
        <v>1879383</v>
      </c>
      <c r="H341" s="22">
        <v>0</v>
      </c>
      <c r="I341" s="22">
        <v>0</v>
      </c>
      <c r="J341" s="22">
        <v>1841795.34</v>
      </c>
      <c r="K341" s="23">
        <v>37587.66</v>
      </c>
      <c r="L341" s="22">
        <v>0</v>
      </c>
      <c r="M341" s="22">
        <v>0</v>
      </c>
      <c r="N341" s="22">
        <f t="shared" si="36"/>
        <v>1879383</v>
      </c>
      <c r="O341" s="22">
        <f t="shared" si="37"/>
        <v>0</v>
      </c>
      <c r="P341" s="18">
        <v>6055</v>
      </c>
      <c r="Q341" s="24">
        <f t="shared" si="38"/>
        <v>1879383</v>
      </c>
      <c r="R341" s="25">
        <f t="shared" si="39"/>
        <v>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f t="shared" si="41"/>
        <v>0</v>
      </c>
      <c r="AH341" s="24">
        <v>0</v>
      </c>
      <c r="AI341" s="24" t="s">
        <v>55</v>
      </c>
      <c r="AJ341" s="26"/>
      <c r="AK341" s="27"/>
    </row>
    <row r="342" spans="1:37" s="28" customFormat="1" ht="15">
      <c r="A342" s="17">
        <f t="shared" si="35"/>
        <v>334</v>
      </c>
      <c r="B342" s="18" t="s">
        <v>44</v>
      </c>
      <c r="C342" s="17" t="s">
        <v>57</v>
      </c>
      <c r="D342" s="17">
        <v>6059</v>
      </c>
      <c r="E342" s="19">
        <v>45714</v>
      </c>
      <c r="F342" s="20">
        <v>45714</v>
      </c>
      <c r="G342" s="21">
        <v>1931997</v>
      </c>
      <c r="H342" s="22">
        <v>0</v>
      </c>
      <c r="I342" s="22">
        <v>0</v>
      </c>
      <c r="J342" s="22">
        <v>1893357.06</v>
      </c>
      <c r="K342" s="23">
        <v>38639.94</v>
      </c>
      <c r="L342" s="22">
        <v>0</v>
      </c>
      <c r="M342" s="22">
        <v>0</v>
      </c>
      <c r="N342" s="22">
        <f t="shared" si="36"/>
        <v>1931997</v>
      </c>
      <c r="O342" s="22">
        <f t="shared" si="37"/>
        <v>0</v>
      </c>
      <c r="P342" s="18">
        <v>6059</v>
      </c>
      <c r="Q342" s="24">
        <f t="shared" si="38"/>
        <v>1931997</v>
      </c>
      <c r="R342" s="25">
        <f t="shared" si="39"/>
        <v>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f t="shared" si="41"/>
        <v>0</v>
      </c>
      <c r="AH342" s="24">
        <v>0</v>
      </c>
      <c r="AI342" s="24" t="s">
        <v>55</v>
      </c>
      <c r="AJ342" s="26"/>
      <c r="AK342" s="27"/>
    </row>
    <row r="343" spans="1:37" s="28" customFormat="1" ht="15">
      <c r="A343" s="17">
        <f t="shared" si="35"/>
        <v>335</v>
      </c>
      <c r="B343" s="18" t="s">
        <v>44</v>
      </c>
      <c r="C343" s="17" t="s">
        <v>56</v>
      </c>
      <c r="D343" s="17">
        <v>6060</v>
      </c>
      <c r="E343" s="19">
        <v>45714</v>
      </c>
      <c r="F343" s="20">
        <v>45714</v>
      </c>
      <c r="G343" s="21">
        <v>1999208</v>
      </c>
      <c r="H343" s="22">
        <v>0</v>
      </c>
      <c r="I343" s="22">
        <v>0</v>
      </c>
      <c r="J343" s="22">
        <v>1959223.84</v>
      </c>
      <c r="K343" s="23">
        <v>39984.16</v>
      </c>
      <c r="L343" s="22">
        <v>0</v>
      </c>
      <c r="M343" s="22">
        <v>0</v>
      </c>
      <c r="N343" s="22">
        <f t="shared" si="36"/>
        <v>1999208</v>
      </c>
      <c r="O343" s="22">
        <f t="shared" si="37"/>
        <v>0</v>
      </c>
      <c r="P343" s="18">
        <v>6060</v>
      </c>
      <c r="Q343" s="24">
        <f t="shared" si="38"/>
        <v>1999208</v>
      </c>
      <c r="R343" s="25">
        <f t="shared" si="39"/>
        <v>0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f t="shared" si="41"/>
        <v>0</v>
      </c>
      <c r="AH343" s="24">
        <v>0</v>
      </c>
      <c r="AI343" s="24" t="s">
        <v>55</v>
      </c>
      <c r="AJ343" s="26"/>
      <c r="AK343" s="27"/>
    </row>
    <row r="344" spans="1:37" s="28" customFormat="1" ht="15">
      <c r="A344" s="17">
        <f t="shared" si="35"/>
        <v>336</v>
      </c>
      <c r="B344" s="18" t="s">
        <v>44</v>
      </c>
      <c r="C344" s="17" t="s">
        <v>54</v>
      </c>
      <c r="D344" s="17">
        <v>6160</v>
      </c>
      <c r="E344" s="19">
        <v>45716</v>
      </c>
      <c r="F344" s="20">
        <v>45716</v>
      </c>
      <c r="G344" s="21">
        <v>60000</v>
      </c>
      <c r="H344" s="22">
        <v>0</v>
      </c>
      <c r="I344" s="22">
        <v>0</v>
      </c>
      <c r="J344" s="22">
        <v>0</v>
      </c>
      <c r="K344" s="23">
        <v>6600</v>
      </c>
      <c r="L344" s="22">
        <v>0</v>
      </c>
      <c r="M344" s="22">
        <v>0</v>
      </c>
      <c r="N344" s="22">
        <f t="shared" si="36"/>
        <v>6600</v>
      </c>
      <c r="O344" s="22">
        <f t="shared" si="37"/>
        <v>53400</v>
      </c>
      <c r="P344" s="18">
        <v>6160</v>
      </c>
      <c r="Q344" s="24">
        <f t="shared" si="38"/>
        <v>60000</v>
      </c>
      <c r="R344" s="25">
        <f t="shared" si="39"/>
        <v>0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f t="shared" si="41"/>
        <v>53400</v>
      </c>
      <c r="AH344" s="24">
        <v>0</v>
      </c>
      <c r="AI344" s="24" t="s">
        <v>53</v>
      </c>
      <c r="AJ344" s="26"/>
      <c r="AK344" s="27"/>
    </row>
    <row r="345" spans="1:34" ht="15">
      <c r="A345" s="43" t="s">
        <v>46</v>
      </c>
      <c r="B345" s="43"/>
      <c r="C345" s="43"/>
      <c r="D345" s="43"/>
      <c r="E345" s="43"/>
      <c r="F345" s="43"/>
      <c r="G345" s="29">
        <f>SUM(G9:G344)</f>
        <v>347992830</v>
      </c>
      <c r="H345" s="29">
        <f>SUM(H9:H344)</f>
        <v>0</v>
      </c>
      <c r="I345" s="29">
        <f>SUM(I9:I344)</f>
        <v>0</v>
      </c>
      <c r="J345" s="29">
        <f>SUM(J9:J344)</f>
        <v>1.3873067606000006E8</v>
      </c>
      <c r="K345" s="29">
        <f>SUM(K9:K344)</f>
        <v>3065446.5800000005</v>
      </c>
      <c r="L345" s="29">
        <f>SUM(L9:L344)</f>
        <v>0</v>
      </c>
      <c r="M345" s="29">
        <f>SUM(M9:M344)</f>
        <v>0</v>
      </c>
      <c r="N345" s="29">
        <f>SUM(N9:N344)</f>
        <v>1.4179612264E8</v>
      </c>
      <c r="O345" s="29">
        <f>SUM(O9:O344)</f>
        <v>2.0619670735999998E8</v>
      </c>
      <c r="P345" s="29"/>
      <c r="Q345" s="29">
        <f>SUM(Q9:Q344)</f>
        <v>345384030</v>
      </c>
      <c r="R345" s="29">
        <f>SUM(R9:R344)</f>
        <v>2608800</v>
      </c>
      <c r="S345" s="29">
        <f>SUM(S9:S344)</f>
        <v>72425</v>
      </c>
      <c r="T345" s="30"/>
      <c r="U345" s="29">
        <f>SUM(U9:U344)</f>
        <v>0</v>
      </c>
      <c r="V345" s="30"/>
      <c r="W345" s="30"/>
      <c r="X345" s="29">
        <f>SUM(X9:X344)</f>
        <v>192700968</v>
      </c>
      <c r="Y345" s="30"/>
      <c r="Z345" s="29">
        <f>SUM(Z9:Z344)</f>
        <v>61715661</v>
      </c>
      <c r="AA345" s="29">
        <f>SUM(AA9:AA344)</f>
        <v>0</v>
      </c>
      <c r="AB345" s="29">
        <f>SUM(AB9:AB344)</f>
        <v>0</v>
      </c>
      <c r="AC345" s="29">
        <f>SUM(AC9:AC344)</f>
        <v>0</v>
      </c>
      <c r="AD345" s="29">
        <f>SUM(AD9:AD344)</f>
        <v>0</v>
      </c>
      <c r="AE345" s="29">
        <f>SUM(AE9:AE344)</f>
        <v>130985307</v>
      </c>
      <c r="AF345" s="29">
        <f>SUM(AF9:AF344)</f>
        <v>0</v>
      </c>
      <c r="AG345" s="29">
        <f>SUM(AG9:AG344)</f>
        <v>1.081451436E7</v>
      </c>
      <c r="AH345" s="31"/>
    </row>
    <row r="348" spans="2:5" ht="15">
      <c r="B348" s="32" t="s">
        <v>47</v>
      </c>
      <c r="C348" s="33"/>
      <c r="D348" s="34"/>
      <c r="E348" s="33"/>
    </row>
    <row r="349" spans="2:5" ht="15">
      <c r="B349" s="33"/>
      <c r="C349" s="34"/>
      <c r="D349" s="33"/>
      <c r="E349" s="33"/>
    </row>
    <row r="350" spans="2:5" ht="15">
      <c r="B350" s="32" t="s">
        <v>48</v>
      </c>
      <c r="C350" s="33"/>
      <c r="D350" s="35" t="s">
        <v>52</v>
      </c>
      <c r="E350" s="33"/>
    </row>
    <row r="351" spans="2:5" ht="15">
      <c r="B351" s="32" t="s">
        <v>49</v>
      </c>
      <c r="C351" s="33"/>
      <c r="D351" s="36">
        <v>45826</v>
      </c>
      <c r="E351" s="33"/>
    </row>
    <row r="353" spans="2:4" ht="15">
      <c r="B353" s="32" t="s">
        <v>50</v>
      </c>
      <c r="D353" t="s">
        <v>51</v>
      </c>
    </row>
  </sheetData>
  <autoFilter ref="A8:AK344"/>
  <mergeCells count="3">
    <mergeCell ref="A7:O7"/>
    <mergeCell ref="P7:AG7"/>
    <mergeCell ref="A345:F345"/>
  </mergeCells>
  <dataValidations count="2">
    <dataValidation type="custom" allowBlank="1" showInputMessage="1" showErrorMessage="1" sqref="F9:F344 L9:O344 Q9:Q344 X9:X344 Z9:Z344 AE9:AE344 AG9:AG344 AI9:AI344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2025-06-18T20:09:42Z</dcterms:created>
  <dcterms:modified xsi:type="dcterms:W3CDTF">2025-07-22T14:55:44Z</dcterms:modified>
  <cp:category/>
</cp:coreProperties>
</file>