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ATLANTICO\CLINICA LA VICTORIA\JULIO 2025\"/>
    </mc:Choice>
  </mc:AlternateContent>
  <xr:revisionPtr revIDLastSave="0" documentId="8_{4206D628-A2B5-408A-BA37-346ABD6EA4CF}" xr6:coauthVersionLast="47" xr6:coauthVersionMax="47" xr10:uidLastSave="{00000000-0000-0000-0000-000000000000}"/>
  <bookViews>
    <workbookView xWindow="-120" yWindow="-120" windowWidth="29040" windowHeight="15720" xr2:uid="{F8CE2D93-567C-4C2D-929D-952B37D919C5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2" i="1" l="1"/>
  <c r="D189" i="1"/>
  <c r="AF184" i="1"/>
  <c r="AD184" i="1"/>
  <c r="AC184" i="1"/>
  <c r="AB184" i="1"/>
  <c r="AA184" i="1"/>
  <c r="M184" i="1"/>
  <c r="L184" i="1"/>
  <c r="H184" i="1"/>
  <c r="AI183" i="1"/>
  <c r="AE183" i="1"/>
  <c r="X183" i="1"/>
  <c r="U183" i="1"/>
  <c r="S183" i="1"/>
  <c r="P183" i="1"/>
  <c r="R183" i="1" s="1"/>
  <c r="K183" i="1"/>
  <c r="J183" i="1"/>
  <c r="N183" i="1" s="1"/>
  <c r="I183" i="1"/>
  <c r="G183" i="1"/>
  <c r="F183" i="1"/>
  <c r="E183" i="1"/>
  <c r="D183" i="1"/>
  <c r="C183" i="1"/>
  <c r="AI182" i="1"/>
  <c r="AE182" i="1"/>
  <c r="X182" i="1"/>
  <c r="U182" i="1"/>
  <c r="S182" i="1"/>
  <c r="P182" i="1"/>
  <c r="R182" i="1" s="1"/>
  <c r="K182" i="1"/>
  <c r="J182" i="1"/>
  <c r="I182" i="1"/>
  <c r="G182" i="1"/>
  <c r="F182" i="1"/>
  <c r="E182" i="1"/>
  <c r="D182" i="1"/>
  <c r="C182" i="1"/>
  <c r="AI181" i="1"/>
  <c r="AE181" i="1"/>
  <c r="X181" i="1"/>
  <c r="U181" i="1"/>
  <c r="S181" i="1"/>
  <c r="P181" i="1"/>
  <c r="Q181" i="1" s="1"/>
  <c r="K181" i="1"/>
  <c r="J181" i="1"/>
  <c r="I181" i="1"/>
  <c r="G181" i="1"/>
  <c r="F181" i="1"/>
  <c r="E181" i="1"/>
  <c r="D181" i="1"/>
  <c r="C181" i="1"/>
  <c r="AI180" i="1"/>
  <c r="AE180" i="1"/>
  <c r="X180" i="1"/>
  <c r="U180" i="1"/>
  <c r="S180" i="1"/>
  <c r="P180" i="1"/>
  <c r="R180" i="1" s="1"/>
  <c r="K180" i="1"/>
  <c r="J180" i="1"/>
  <c r="N180" i="1" s="1"/>
  <c r="I180" i="1"/>
  <c r="G180" i="1"/>
  <c r="F180" i="1"/>
  <c r="E180" i="1"/>
  <c r="D180" i="1"/>
  <c r="C180" i="1"/>
  <c r="AI179" i="1"/>
  <c r="AE179" i="1"/>
  <c r="X179" i="1"/>
  <c r="U179" i="1"/>
  <c r="S179" i="1"/>
  <c r="P179" i="1"/>
  <c r="K179" i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R178" i="1" s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R177" i="1" s="1"/>
  <c r="K177" i="1"/>
  <c r="J177" i="1"/>
  <c r="N177" i="1" s="1"/>
  <c r="I177" i="1"/>
  <c r="G177" i="1"/>
  <c r="F177" i="1"/>
  <c r="E177" i="1"/>
  <c r="D177" i="1"/>
  <c r="C177" i="1"/>
  <c r="AI176" i="1"/>
  <c r="AE176" i="1"/>
  <c r="X176" i="1"/>
  <c r="U176" i="1"/>
  <c r="S176" i="1"/>
  <c r="P176" i="1"/>
  <c r="R176" i="1" s="1"/>
  <c r="K176" i="1"/>
  <c r="J176" i="1"/>
  <c r="N176" i="1" s="1"/>
  <c r="I176" i="1"/>
  <c r="G176" i="1"/>
  <c r="F176" i="1"/>
  <c r="E176" i="1"/>
  <c r="D176" i="1"/>
  <c r="C176" i="1"/>
  <c r="AI175" i="1"/>
  <c r="AE175" i="1"/>
  <c r="X175" i="1"/>
  <c r="U175" i="1"/>
  <c r="S175" i="1"/>
  <c r="P175" i="1"/>
  <c r="R175" i="1" s="1"/>
  <c r="K175" i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P174" i="1"/>
  <c r="R174" i="1" s="1"/>
  <c r="K174" i="1"/>
  <c r="J174" i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R173" i="1" s="1"/>
  <c r="K173" i="1"/>
  <c r="J173" i="1"/>
  <c r="I173" i="1"/>
  <c r="G173" i="1"/>
  <c r="F173" i="1"/>
  <c r="E173" i="1"/>
  <c r="D173" i="1"/>
  <c r="C173" i="1"/>
  <c r="AI172" i="1"/>
  <c r="AE172" i="1"/>
  <c r="X172" i="1"/>
  <c r="U172" i="1"/>
  <c r="S172" i="1"/>
  <c r="P172" i="1"/>
  <c r="R172" i="1" s="1"/>
  <c r="K172" i="1"/>
  <c r="J172" i="1"/>
  <c r="I172" i="1"/>
  <c r="G172" i="1"/>
  <c r="F172" i="1"/>
  <c r="E172" i="1"/>
  <c r="D172" i="1"/>
  <c r="C172" i="1"/>
  <c r="AI171" i="1"/>
  <c r="AE171" i="1"/>
  <c r="X171" i="1"/>
  <c r="Z171" i="1" s="1"/>
  <c r="U171" i="1"/>
  <c r="S171" i="1"/>
  <c r="P171" i="1"/>
  <c r="K171" i="1"/>
  <c r="J171" i="1"/>
  <c r="N171" i="1" s="1"/>
  <c r="I171" i="1"/>
  <c r="G171" i="1"/>
  <c r="O171" i="1" s="1"/>
  <c r="F171" i="1"/>
  <c r="E171" i="1"/>
  <c r="D171" i="1"/>
  <c r="C171" i="1"/>
  <c r="AI170" i="1"/>
  <c r="AE170" i="1"/>
  <c r="X170" i="1"/>
  <c r="U170" i="1"/>
  <c r="S170" i="1"/>
  <c r="P170" i="1"/>
  <c r="R170" i="1" s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R169" i="1"/>
  <c r="Q169" i="1"/>
  <c r="P169" i="1"/>
  <c r="K169" i="1"/>
  <c r="J169" i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R168" i="1" s="1"/>
  <c r="K168" i="1"/>
  <c r="J168" i="1"/>
  <c r="N168" i="1" s="1"/>
  <c r="O168" i="1" s="1"/>
  <c r="I168" i="1"/>
  <c r="G168" i="1"/>
  <c r="F168" i="1"/>
  <c r="E168" i="1"/>
  <c r="D168" i="1"/>
  <c r="C168" i="1"/>
  <c r="AI167" i="1"/>
  <c r="AE167" i="1"/>
  <c r="X167" i="1"/>
  <c r="U167" i="1"/>
  <c r="S167" i="1"/>
  <c r="P167" i="1"/>
  <c r="R167" i="1" s="1"/>
  <c r="K167" i="1"/>
  <c r="J167" i="1"/>
  <c r="I167" i="1"/>
  <c r="G167" i="1"/>
  <c r="F167" i="1"/>
  <c r="E167" i="1"/>
  <c r="D167" i="1"/>
  <c r="C167" i="1"/>
  <c r="AI166" i="1"/>
  <c r="AE166" i="1"/>
  <c r="X166" i="1"/>
  <c r="U166" i="1"/>
  <c r="S166" i="1"/>
  <c r="P166" i="1"/>
  <c r="R166" i="1" s="1"/>
  <c r="K166" i="1"/>
  <c r="N166" i="1" s="1"/>
  <c r="J166" i="1"/>
  <c r="I166" i="1"/>
  <c r="G166" i="1"/>
  <c r="F166" i="1"/>
  <c r="E166" i="1"/>
  <c r="D166" i="1"/>
  <c r="C166" i="1"/>
  <c r="AI165" i="1"/>
  <c r="AE165" i="1"/>
  <c r="X165" i="1"/>
  <c r="U165" i="1"/>
  <c r="S165" i="1"/>
  <c r="R165" i="1"/>
  <c r="P165" i="1"/>
  <c r="K165" i="1"/>
  <c r="J165" i="1"/>
  <c r="I165" i="1"/>
  <c r="G165" i="1"/>
  <c r="F165" i="1"/>
  <c r="E165" i="1"/>
  <c r="D165" i="1"/>
  <c r="C165" i="1"/>
  <c r="AI164" i="1"/>
  <c r="AE164" i="1"/>
  <c r="X164" i="1"/>
  <c r="U164" i="1"/>
  <c r="S164" i="1"/>
  <c r="P164" i="1"/>
  <c r="R164" i="1" s="1"/>
  <c r="K164" i="1"/>
  <c r="J164" i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P163" i="1"/>
  <c r="K163" i="1"/>
  <c r="J163" i="1"/>
  <c r="I163" i="1"/>
  <c r="G163" i="1"/>
  <c r="F163" i="1"/>
  <c r="E163" i="1"/>
  <c r="D163" i="1"/>
  <c r="C163" i="1"/>
  <c r="AI162" i="1"/>
  <c r="AE162" i="1"/>
  <c r="X162" i="1"/>
  <c r="U162" i="1"/>
  <c r="S162" i="1"/>
  <c r="P162" i="1"/>
  <c r="Q162" i="1" s="1"/>
  <c r="K162" i="1"/>
  <c r="J162" i="1"/>
  <c r="N162" i="1" s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P161" i="1"/>
  <c r="R161" i="1" s="1"/>
  <c r="K161" i="1"/>
  <c r="J161" i="1"/>
  <c r="I161" i="1"/>
  <c r="G161" i="1"/>
  <c r="Q161" i="1" s="1"/>
  <c r="F161" i="1"/>
  <c r="E161" i="1"/>
  <c r="D161" i="1"/>
  <c r="C161" i="1"/>
  <c r="AI160" i="1"/>
  <c r="AE160" i="1"/>
  <c r="X160" i="1"/>
  <c r="U160" i="1"/>
  <c r="S160" i="1"/>
  <c r="P160" i="1"/>
  <c r="R160" i="1" s="1"/>
  <c r="K160" i="1"/>
  <c r="J160" i="1"/>
  <c r="I160" i="1"/>
  <c r="G160" i="1"/>
  <c r="F160" i="1"/>
  <c r="E160" i="1"/>
  <c r="D160" i="1"/>
  <c r="C160" i="1"/>
  <c r="AI159" i="1"/>
  <c r="AE159" i="1"/>
  <c r="X159" i="1"/>
  <c r="U159" i="1"/>
  <c r="S159" i="1"/>
  <c r="P159" i="1"/>
  <c r="K159" i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R158" i="1" s="1"/>
  <c r="K158" i="1"/>
  <c r="J158" i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R157" i="1" s="1"/>
  <c r="K157" i="1"/>
  <c r="N157" i="1" s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P156" i="1"/>
  <c r="K156" i="1"/>
  <c r="J156" i="1"/>
  <c r="N156" i="1" s="1"/>
  <c r="I156" i="1"/>
  <c r="G156" i="1"/>
  <c r="F156" i="1"/>
  <c r="E156" i="1"/>
  <c r="D156" i="1"/>
  <c r="C156" i="1"/>
  <c r="AI155" i="1"/>
  <c r="AE155" i="1"/>
  <c r="X155" i="1"/>
  <c r="U155" i="1"/>
  <c r="S155" i="1"/>
  <c r="P155" i="1"/>
  <c r="R155" i="1" s="1"/>
  <c r="K155" i="1"/>
  <c r="J155" i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R154" i="1"/>
  <c r="P154" i="1"/>
  <c r="Q154" i="1" s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R153" i="1" s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U152" i="1"/>
  <c r="S152" i="1"/>
  <c r="P152" i="1"/>
  <c r="K152" i="1"/>
  <c r="N152" i="1" s="1"/>
  <c r="J152" i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P151" i="1"/>
  <c r="K151" i="1"/>
  <c r="J151" i="1"/>
  <c r="N151" i="1" s="1"/>
  <c r="I151" i="1"/>
  <c r="G151" i="1"/>
  <c r="F151" i="1"/>
  <c r="E151" i="1"/>
  <c r="D151" i="1"/>
  <c r="C151" i="1"/>
  <c r="AI150" i="1"/>
  <c r="AE150" i="1"/>
  <c r="X150" i="1"/>
  <c r="U150" i="1"/>
  <c r="S150" i="1"/>
  <c r="P150" i="1"/>
  <c r="R150" i="1" s="1"/>
  <c r="K150" i="1"/>
  <c r="J150" i="1"/>
  <c r="I150" i="1"/>
  <c r="G150" i="1"/>
  <c r="F150" i="1"/>
  <c r="E150" i="1"/>
  <c r="D150" i="1"/>
  <c r="C150" i="1"/>
  <c r="AI149" i="1"/>
  <c r="AE149" i="1"/>
  <c r="X149" i="1"/>
  <c r="U149" i="1"/>
  <c r="S149" i="1"/>
  <c r="P149" i="1"/>
  <c r="R149" i="1" s="1"/>
  <c r="K149" i="1"/>
  <c r="N149" i="1" s="1"/>
  <c r="J149" i="1"/>
  <c r="I149" i="1"/>
  <c r="G149" i="1"/>
  <c r="F149" i="1"/>
  <c r="E149" i="1"/>
  <c r="D149" i="1"/>
  <c r="C149" i="1"/>
  <c r="AI148" i="1"/>
  <c r="AE148" i="1"/>
  <c r="X148" i="1"/>
  <c r="U148" i="1"/>
  <c r="S148" i="1"/>
  <c r="P148" i="1"/>
  <c r="K148" i="1"/>
  <c r="J148" i="1"/>
  <c r="I148" i="1"/>
  <c r="G148" i="1"/>
  <c r="F148" i="1"/>
  <c r="E148" i="1"/>
  <c r="D148" i="1"/>
  <c r="C148" i="1"/>
  <c r="AI147" i="1"/>
  <c r="AE147" i="1"/>
  <c r="X147" i="1"/>
  <c r="U147" i="1"/>
  <c r="S147" i="1"/>
  <c r="P147" i="1"/>
  <c r="R147" i="1" s="1"/>
  <c r="K147" i="1"/>
  <c r="J147" i="1"/>
  <c r="N147" i="1" s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R146" i="1" s="1"/>
  <c r="K146" i="1"/>
  <c r="J146" i="1"/>
  <c r="I146" i="1"/>
  <c r="G146" i="1"/>
  <c r="F146" i="1"/>
  <c r="E146" i="1"/>
  <c r="D146" i="1"/>
  <c r="C146" i="1"/>
  <c r="AI145" i="1"/>
  <c r="AE145" i="1"/>
  <c r="X145" i="1"/>
  <c r="U145" i="1"/>
  <c r="S145" i="1"/>
  <c r="P145" i="1"/>
  <c r="R145" i="1" s="1"/>
  <c r="K145" i="1"/>
  <c r="J145" i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P144" i="1"/>
  <c r="K144" i="1"/>
  <c r="N144" i="1" s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P143" i="1"/>
  <c r="K143" i="1"/>
  <c r="J143" i="1"/>
  <c r="N143" i="1" s="1"/>
  <c r="I143" i="1"/>
  <c r="O143" i="1" s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K142" i="1"/>
  <c r="J142" i="1"/>
  <c r="I142" i="1"/>
  <c r="G142" i="1"/>
  <c r="F142" i="1"/>
  <c r="E142" i="1"/>
  <c r="D142" i="1"/>
  <c r="C142" i="1"/>
  <c r="AI141" i="1"/>
  <c r="AE141" i="1"/>
  <c r="X141" i="1"/>
  <c r="U141" i="1"/>
  <c r="S141" i="1"/>
  <c r="P141" i="1"/>
  <c r="K141" i="1"/>
  <c r="N141" i="1" s="1"/>
  <c r="J141" i="1"/>
  <c r="I141" i="1"/>
  <c r="G141" i="1"/>
  <c r="F141" i="1"/>
  <c r="E141" i="1"/>
  <c r="D141" i="1"/>
  <c r="C141" i="1"/>
  <c r="AI140" i="1"/>
  <c r="AE140" i="1"/>
  <c r="X140" i="1"/>
  <c r="U140" i="1"/>
  <c r="S140" i="1"/>
  <c r="P140" i="1"/>
  <c r="K140" i="1"/>
  <c r="J140" i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R139" i="1" s="1"/>
  <c r="K139" i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P138" i="1"/>
  <c r="R138" i="1" s="1"/>
  <c r="K138" i="1"/>
  <c r="J138" i="1"/>
  <c r="I138" i="1"/>
  <c r="G138" i="1"/>
  <c r="F138" i="1"/>
  <c r="E138" i="1"/>
  <c r="D138" i="1"/>
  <c r="C138" i="1"/>
  <c r="AI137" i="1"/>
  <c r="AE137" i="1"/>
  <c r="X137" i="1"/>
  <c r="U137" i="1"/>
  <c r="S137" i="1"/>
  <c r="P137" i="1"/>
  <c r="R137" i="1" s="1"/>
  <c r="K137" i="1"/>
  <c r="J137" i="1"/>
  <c r="I137" i="1"/>
  <c r="G137" i="1"/>
  <c r="F137" i="1"/>
  <c r="E137" i="1"/>
  <c r="D137" i="1"/>
  <c r="C137" i="1"/>
  <c r="AI136" i="1"/>
  <c r="AE136" i="1"/>
  <c r="X136" i="1"/>
  <c r="U136" i="1"/>
  <c r="S136" i="1"/>
  <c r="P136" i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P135" i="1"/>
  <c r="K135" i="1"/>
  <c r="J135" i="1"/>
  <c r="N135" i="1" s="1"/>
  <c r="I135" i="1"/>
  <c r="G135" i="1"/>
  <c r="F135" i="1"/>
  <c r="E135" i="1"/>
  <c r="D135" i="1"/>
  <c r="C135" i="1"/>
  <c r="AI134" i="1"/>
  <c r="AE134" i="1"/>
  <c r="X134" i="1"/>
  <c r="U134" i="1"/>
  <c r="S134" i="1"/>
  <c r="P134" i="1"/>
  <c r="K134" i="1"/>
  <c r="J134" i="1"/>
  <c r="I134" i="1"/>
  <c r="G134" i="1"/>
  <c r="F134" i="1"/>
  <c r="E134" i="1"/>
  <c r="D134" i="1"/>
  <c r="C134" i="1"/>
  <c r="AI133" i="1"/>
  <c r="AE133" i="1"/>
  <c r="X133" i="1"/>
  <c r="U133" i="1"/>
  <c r="S133" i="1"/>
  <c r="P133" i="1"/>
  <c r="R133" i="1" s="1"/>
  <c r="K133" i="1"/>
  <c r="J133" i="1"/>
  <c r="I133" i="1"/>
  <c r="G133" i="1"/>
  <c r="F133" i="1"/>
  <c r="E133" i="1"/>
  <c r="D133" i="1"/>
  <c r="C133" i="1"/>
  <c r="AI132" i="1"/>
  <c r="AE132" i="1"/>
  <c r="X132" i="1"/>
  <c r="U132" i="1"/>
  <c r="S132" i="1"/>
  <c r="P132" i="1"/>
  <c r="R132" i="1" s="1"/>
  <c r="K132" i="1"/>
  <c r="J132" i="1"/>
  <c r="N132" i="1" s="1"/>
  <c r="I132" i="1"/>
  <c r="G132" i="1"/>
  <c r="F132" i="1"/>
  <c r="E132" i="1"/>
  <c r="D132" i="1"/>
  <c r="C132" i="1"/>
  <c r="AI131" i="1"/>
  <c r="AE131" i="1"/>
  <c r="X131" i="1"/>
  <c r="U131" i="1"/>
  <c r="S131" i="1"/>
  <c r="P131" i="1"/>
  <c r="R131" i="1" s="1"/>
  <c r="K131" i="1"/>
  <c r="J131" i="1"/>
  <c r="N131" i="1" s="1"/>
  <c r="O131" i="1" s="1"/>
  <c r="I131" i="1"/>
  <c r="G131" i="1"/>
  <c r="F131" i="1"/>
  <c r="E131" i="1"/>
  <c r="D131" i="1"/>
  <c r="C131" i="1"/>
  <c r="AI130" i="1"/>
  <c r="AE130" i="1"/>
  <c r="X130" i="1"/>
  <c r="U130" i="1"/>
  <c r="S130" i="1"/>
  <c r="P130" i="1"/>
  <c r="R130" i="1" s="1"/>
  <c r="K130" i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N129" i="1" s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P128" i="1"/>
  <c r="K128" i="1"/>
  <c r="J128" i="1"/>
  <c r="N128" i="1" s="1"/>
  <c r="O128" i="1" s="1"/>
  <c r="I128" i="1"/>
  <c r="G128" i="1"/>
  <c r="F128" i="1"/>
  <c r="E128" i="1"/>
  <c r="D128" i="1"/>
  <c r="C128" i="1"/>
  <c r="AI127" i="1"/>
  <c r="AE127" i="1"/>
  <c r="X127" i="1"/>
  <c r="U127" i="1"/>
  <c r="S127" i="1"/>
  <c r="P127" i="1"/>
  <c r="K127" i="1"/>
  <c r="J127" i="1"/>
  <c r="I127" i="1"/>
  <c r="G127" i="1"/>
  <c r="F127" i="1"/>
  <c r="E127" i="1"/>
  <c r="D127" i="1"/>
  <c r="C127" i="1"/>
  <c r="AI126" i="1"/>
  <c r="AE126" i="1"/>
  <c r="X126" i="1"/>
  <c r="U126" i="1"/>
  <c r="S126" i="1"/>
  <c r="P126" i="1"/>
  <c r="R126" i="1" s="1"/>
  <c r="K126" i="1"/>
  <c r="J126" i="1"/>
  <c r="I126" i="1"/>
  <c r="G126" i="1"/>
  <c r="F126" i="1"/>
  <c r="E126" i="1"/>
  <c r="D126" i="1"/>
  <c r="C126" i="1"/>
  <c r="AI125" i="1"/>
  <c r="AE125" i="1"/>
  <c r="X125" i="1"/>
  <c r="U125" i="1"/>
  <c r="S125" i="1"/>
  <c r="P125" i="1"/>
  <c r="K125" i="1"/>
  <c r="J125" i="1"/>
  <c r="I125" i="1"/>
  <c r="G125" i="1"/>
  <c r="F125" i="1"/>
  <c r="E125" i="1"/>
  <c r="D125" i="1"/>
  <c r="C125" i="1"/>
  <c r="AI124" i="1"/>
  <c r="AE124" i="1"/>
  <c r="X124" i="1"/>
  <c r="U124" i="1"/>
  <c r="S124" i="1"/>
  <c r="P124" i="1"/>
  <c r="K124" i="1"/>
  <c r="J124" i="1"/>
  <c r="I124" i="1"/>
  <c r="G124" i="1"/>
  <c r="F124" i="1"/>
  <c r="E124" i="1"/>
  <c r="D124" i="1"/>
  <c r="C124" i="1"/>
  <c r="AI123" i="1"/>
  <c r="AE123" i="1"/>
  <c r="X123" i="1"/>
  <c r="U123" i="1"/>
  <c r="S123" i="1"/>
  <c r="P123" i="1"/>
  <c r="R123" i="1" s="1"/>
  <c r="K123" i="1"/>
  <c r="J123" i="1"/>
  <c r="I123" i="1"/>
  <c r="G123" i="1"/>
  <c r="F123" i="1"/>
  <c r="E123" i="1"/>
  <c r="D123" i="1"/>
  <c r="C123" i="1"/>
  <c r="AI122" i="1"/>
  <c r="AE122" i="1"/>
  <c r="X122" i="1"/>
  <c r="U122" i="1"/>
  <c r="S122" i="1"/>
  <c r="P122" i="1"/>
  <c r="Q122" i="1" s="1"/>
  <c r="K122" i="1"/>
  <c r="J122" i="1"/>
  <c r="N122" i="1" s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R121" i="1" s="1"/>
  <c r="K121" i="1"/>
  <c r="J121" i="1"/>
  <c r="I121" i="1"/>
  <c r="G121" i="1"/>
  <c r="Q121" i="1" s="1"/>
  <c r="F121" i="1"/>
  <c r="E121" i="1"/>
  <c r="D121" i="1"/>
  <c r="C121" i="1"/>
  <c r="AI120" i="1"/>
  <c r="AE120" i="1"/>
  <c r="X120" i="1"/>
  <c r="U120" i="1"/>
  <c r="S120" i="1"/>
  <c r="P120" i="1"/>
  <c r="K120" i="1"/>
  <c r="N120" i="1" s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R118" i="1"/>
  <c r="P118" i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R117" i="1" s="1"/>
  <c r="K117" i="1"/>
  <c r="J117" i="1"/>
  <c r="I117" i="1"/>
  <c r="G117" i="1"/>
  <c r="F117" i="1"/>
  <c r="E117" i="1"/>
  <c r="D117" i="1"/>
  <c r="C117" i="1"/>
  <c r="AI116" i="1"/>
  <c r="AE116" i="1"/>
  <c r="X116" i="1"/>
  <c r="U116" i="1"/>
  <c r="S116" i="1"/>
  <c r="P116" i="1"/>
  <c r="R116" i="1" s="1"/>
  <c r="K116" i="1"/>
  <c r="J116" i="1"/>
  <c r="I116" i="1"/>
  <c r="G116" i="1"/>
  <c r="F116" i="1"/>
  <c r="E116" i="1"/>
  <c r="D116" i="1"/>
  <c r="C116" i="1"/>
  <c r="AI115" i="1"/>
  <c r="AE115" i="1"/>
  <c r="X115" i="1"/>
  <c r="U115" i="1"/>
  <c r="S115" i="1"/>
  <c r="P115" i="1"/>
  <c r="R115" i="1" s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Q114" i="1"/>
  <c r="P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R113" i="1" s="1"/>
  <c r="N113" i="1"/>
  <c r="K113" i="1"/>
  <c r="J113" i="1"/>
  <c r="I113" i="1"/>
  <c r="G113" i="1"/>
  <c r="F113" i="1"/>
  <c r="E113" i="1"/>
  <c r="D113" i="1"/>
  <c r="C113" i="1"/>
  <c r="AI112" i="1"/>
  <c r="AE112" i="1"/>
  <c r="X112" i="1"/>
  <c r="U112" i="1"/>
  <c r="S112" i="1"/>
  <c r="P112" i="1"/>
  <c r="K112" i="1"/>
  <c r="J112" i="1"/>
  <c r="I112" i="1"/>
  <c r="G112" i="1"/>
  <c r="F112" i="1"/>
  <c r="E112" i="1"/>
  <c r="D112" i="1"/>
  <c r="C112" i="1"/>
  <c r="AI111" i="1"/>
  <c r="AE111" i="1"/>
  <c r="X111" i="1"/>
  <c r="U111" i="1"/>
  <c r="S111" i="1"/>
  <c r="P111" i="1"/>
  <c r="K111" i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R110" i="1" s="1"/>
  <c r="K110" i="1"/>
  <c r="J110" i="1"/>
  <c r="I110" i="1"/>
  <c r="G110" i="1"/>
  <c r="F110" i="1"/>
  <c r="E110" i="1"/>
  <c r="D110" i="1"/>
  <c r="C110" i="1"/>
  <c r="AI109" i="1"/>
  <c r="AE109" i="1"/>
  <c r="X109" i="1"/>
  <c r="U109" i="1"/>
  <c r="S109" i="1"/>
  <c r="P109" i="1"/>
  <c r="R109" i="1" s="1"/>
  <c r="K109" i="1"/>
  <c r="J109" i="1"/>
  <c r="N109" i="1" s="1"/>
  <c r="O109" i="1" s="1"/>
  <c r="I109" i="1"/>
  <c r="G109" i="1"/>
  <c r="F109" i="1"/>
  <c r="E109" i="1"/>
  <c r="D109" i="1"/>
  <c r="C109" i="1"/>
  <c r="AI108" i="1"/>
  <c r="AE108" i="1"/>
  <c r="Z108" i="1" s="1"/>
  <c r="X108" i="1"/>
  <c r="U108" i="1"/>
  <c r="S108" i="1"/>
  <c r="P108" i="1"/>
  <c r="R108" i="1" s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U107" i="1"/>
  <c r="S107" i="1"/>
  <c r="P107" i="1"/>
  <c r="R107" i="1" s="1"/>
  <c r="K107" i="1"/>
  <c r="J107" i="1"/>
  <c r="N107" i="1" s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P106" i="1"/>
  <c r="K106" i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R105" i="1" s="1"/>
  <c r="K105" i="1"/>
  <c r="J105" i="1"/>
  <c r="N105" i="1" s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P104" i="1"/>
  <c r="K104" i="1"/>
  <c r="J104" i="1"/>
  <c r="I104" i="1"/>
  <c r="G104" i="1"/>
  <c r="F104" i="1"/>
  <c r="E104" i="1"/>
  <c r="D104" i="1"/>
  <c r="C104" i="1"/>
  <c r="AI103" i="1"/>
  <c r="AE103" i="1"/>
  <c r="X103" i="1"/>
  <c r="U103" i="1"/>
  <c r="S103" i="1"/>
  <c r="P103" i="1"/>
  <c r="K103" i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K102" i="1"/>
  <c r="J102" i="1"/>
  <c r="I102" i="1"/>
  <c r="G102" i="1"/>
  <c r="F102" i="1"/>
  <c r="E102" i="1"/>
  <c r="D102" i="1"/>
  <c r="C102" i="1"/>
  <c r="AI101" i="1"/>
  <c r="AE101" i="1"/>
  <c r="X101" i="1"/>
  <c r="U101" i="1"/>
  <c r="S101" i="1"/>
  <c r="P101" i="1"/>
  <c r="R101" i="1" s="1"/>
  <c r="K101" i="1"/>
  <c r="J101" i="1"/>
  <c r="N101" i="1" s="1"/>
  <c r="I101" i="1"/>
  <c r="G101" i="1"/>
  <c r="F101" i="1"/>
  <c r="E101" i="1"/>
  <c r="D101" i="1"/>
  <c r="C101" i="1"/>
  <c r="AI100" i="1"/>
  <c r="AE100" i="1"/>
  <c r="Z100" i="1" s="1"/>
  <c r="X100" i="1"/>
  <c r="U100" i="1"/>
  <c r="S100" i="1"/>
  <c r="P100" i="1"/>
  <c r="R100" i="1" s="1"/>
  <c r="K100" i="1"/>
  <c r="J100" i="1"/>
  <c r="I100" i="1"/>
  <c r="G100" i="1"/>
  <c r="F100" i="1"/>
  <c r="E100" i="1"/>
  <c r="D100" i="1"/>
  <c r="C100" i="1"/>
  <c r="AI99" i="1"/>
  <c r="AE99" i="1"/>
  <c r="X99" i="1"/>
  <c r="U99" i="1"/>
  <c r="S99" i="1"/>
  <c r="P99" i="1"/>
  <c r="R99" i="1" s="1"/>
  <c r="K99" i="1"/>
  <c r="J99" i="1"/>
  <c r="I99" i="1"/>
  <c r="G99" i="1"/>
  <c r="F99" i="1"/>
  <c r="E99" i="1"/>
  <c r="D99" i="1"/>
  <c r="C99" i="1"/>
  <c r="AI98" i="1"/>
  <c r="AE98" i="1"/>
  <c r="X98" i="1"/>
  <c r="U98" i="1"/>
  <c r="S98" i="1"/>
  <c r="P98" i="1"/>
  <c r="R98" i="1" s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R97" i="1" s="1"/>
  <c r="K97" i="1"/>
  <c r="J97" i="1"/>
  <c r="I97" i="1"/>
  <c r="G97" i="1"/>
  <c r="F97" i="1"/>
  <c r="E97" i="1"/>
  <c r="D97" i="1"/>
  <c r="C97" i="1"/>
  <c r="AI96" i="1"/>
  <c r="AE96" i="1"/>
  <c r="X96" i="1"/>
  <c r="U96" i="1"/>
  <c r="S96" i="1"/>
  <c r="P96" i="1"/>
  <c r="K96" i="1"/>
  <c r="N96" i="1" s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J95" i="1"/>
  <c r="I95" i="1"/>
  <c r="G95" i="1"/>
  <c r="F95" i="1"/>
  <c r="E95" i="1"/>
  <c r="D95" i="1"/>
  <c r="C95" i="1"/>
  <c r="AI94" i="1"/>
  <c r="AE94" i="1"/>
  <c r="X94" i="1"/>
  <c r="U94" i="1"/>
  <c r="S94" i="1"/>
  <c r="P94" i="1"/>
  <c r="R94" i="1" s="1"/>
  <c r="K94" i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R93" i="1" s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K92" i="1"/>
  <c r="J92" i="1"/>
  <c r="N92" i="1" s="1"/>
  <c r="I92" i="1"/>
  <c r="G92" i="1"/>
  <c r="F92" i="1"/>
  <c r="E92" i="1"/>
  <c r="D92" i="1"/>
  <c r="C92" i="1"/>
  <c r="AI91" i="1"/>
  <c r="AE91" i="1"/>
  <c r="X91" i="1"/>
  <c r="U91" i="1"/>
  <c r="S91" i="1"/>
  <c r="P91" i="1"/>
  <c r="R91" i="1" s="1"/>
  <c r="K91" i="1"/>
  <c r="J91" i="1"/>
  <c r="N91" i="1" s="1"/>
  <c r="O91" i="1" s="1"/>
  <c r="I91" i="1"/>
  <c r="G91" i="1"/>
  <c r="F91" i="1"/>
  <c r="E91" i="1"/>
  <c r="D91" i="1"/>
  <c r="C91" i="1"/>
  <c r="AI90" i="1"/>
  <c r="AE90" i="1"/>
  <c r="X90" i="1"/>
  <c r="U90" i="1"/>
  <c r="S90" i="1"/>
  <c r="P90" i="1"/>
  <c r="R90" i="1" s="1"/>
  <c r="K90" i="1"/>
  <c r="J90" i="1"/>
  <c r="N90" i="1" s="1"/>
  <c r="I90" i="1"/>
  <c r="G90" i="1"/>
  <c r="F90" i="1"/>
  <c r="E90" i="1"/>
  <c r="D90" i="1"/>
  <c r="C90" i="1"/>
  <c r="AI89" i="1"/>
  <c r="AE89" i="1"/>
  <c r="X89" i="1"/>
  <c r="U89" i="1"/>
  <c r="S89" i="1"/>
  <c r="P89" i="1"/>
  <c r="K89" i="1"/>
  <c r="J89" i="1"/>
  <c r="I89" i="1"/>
  <c r="G89" i="1"/>
  <c r="F89" i="1"/>
  <c r="E89" i="1"/>
  <c r="D89" i="1"/>
  <c r="C89" i="1"/>
  <c r="AI88" i="1"/>
  <c r="AE88" i="1"/>
  <c r="X88" i="1"/>
  <c r="Z88" i="1" s="1"/>
  <c r="U88" i="1"/>
  <c r="S88" i="1"/>
  <c r="P88" i="1"/>
  <c r="R88" i="1" s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R87" i="1" s="1"/>
  <c r="K87" i="1"/>
  <c r="J87" i="1"/>
  <c r="N87" i="1" s="1"/>
  <c r="I87" i="1"/>
  <c r="G87" i="1"/>
  <c r="F87" i="1"/>
  <c r="E87" i="1"/>
  <c r="D87" i="1"/>
  <c r="C87" i="1"/>
  <c r="AI86" i="1"/>
  <c r="AE86" i="1"/>
  <c r="X86" i="1"/>
  <c r="U86" i="1"/>
  <c r="S86" i="1"/>
  <c r="P86" i="1"/>
  <c r="R86" i="1" s="1"/>
  <c r="K86" i="1"/>
  <c r="J86" i="1"/>
  <c r="I86" i="1"/>
  <c r="G86" i="1"/>
  <c r="F86" i="1"/>
  <c r="E86" i="1"/>
  <c r="D86" i="1"/>
  <c r="C86" i="1"/>
  <c r="AI85" i="1"/>
  <c r="AE85" i="1"/>
  <c r="X85" i="1"/>
  <c r="U85" i="1"/>
  <c r="S85" i="1"/>
  <c r="P85" i="1"/>
  <c r="R85" i="1" s="1"/>
  <c r="K85" i="1"/>
  <c r="J85" i="1"/>
  <c r="I85" i="1"/>
  <c r="G85" i="1"/>
  <c r="F85" i="1"/>
  <c r="E85" i="1"/>
  <c r="D85" i="1"/>
  <c r="C85" i="1"/>
  <c r="AI84" i="1"/>
  <c r="AE84" i="1"/>
  <c r="X84" i="1"/>
  <c r="U84" i="1"/>
  <c r="S84" i="1"/>
  <c r="P84" i="1"/>
  <c r="R84" i="1" s="1"/>
  <c r="K84" i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K83" i="1"/>
  <c r="J83" i="1"/>
  <c r="I83" i="1"/>
  <c r="G83" i="1"/>
  <c r="F83" i="1"/>
  <c r="E83" i="1"/>
  <c r="D83" i="1"/>
  <c r="C83" i="1"/>
  <c r="AI82" i="1"/>
  <c r="AE82" i="1"/>
  <c r="X82" i="1"/>
  <c r="U82" i="1"/>
  <c r="S82" i="1"/>
  <c r="P82" i="1"/>
  <c r="K82" i="1"/>
  <c r="J82" i="1"/>
  <c r="I82" i="1"/>
  <c r="G82" i="1"/>
  <c r="F82" i="1"/>
  <c r="E82" i="1"/>
  <c r="D82" i="1"/>
  <c r="C82" i="1"/>
  <c r="AI81" i="1"/>
  <c r="AE81" i="1"/>
  <c r="X81" i="1"/>
  <c r="U81" i="1"/>
  <c r="S81" i="1"/>
  <c r="P81" i="1"/>
  <c r="K81" i="1"/>
  <c r="J81" i="1"/>
  <c r="I81" i="1"/>
  <c r="G81" i="1"/>
  <c r="F81" i="1"/>
  <c r="E81" i="1"/>
  <c r="D81" i="1"/>
  <c r="C81" i="1"/>
  <c r="AI80" i="1"/>
  <c r="AE80" i="1"/>
  <c r="X80" i="1"/>
  <c r="U80" i="1"/>
  <c r="S80" i="1"/>
  <c r="P80" i="1"/>
  <c r="R80" i="1" s="1"/>
  <c r="K80" i="1"/>
  <c r="J80" i="1"/>
  <c r="I80" i="1"/>
  <c r="G80" i="1"/>
  <c r="F80" i="1"/>
  <c r="E80" i="1"/>
  <c r="D80" i="1"/>
  <c r="C80" i="1"/>
  <c r="AI79" i="1"/>
  <c r="AE79" i="1"/>
  <c r="Z79" i="1"/>
  <c r="X79" i="1"/>
  <c r="U79" i="1"/>
  <c r="S79" i="1"/>
  <c r="P79" i="1"/>
  <c r="R79" i="1" s="1"/>
  <c r="K79" i="1"/>
  <c r="J79" i="1"/>
  <c r="N79" i="1" s="1"/>
  <c r="I79" i="1"/>
  <c r="G79" i="1"/>
  <c r="Q79" i="1" s="1"/>
  <c r="F79" i="1"/>
  <c r="E79" i="1"/>
  <c r="D79" i="1"/>
  <c r="C79" i="1"/>
  <c r="AI78" i="1"/>
  <c r="AE78" i="1"/>
  <c r="Z78" i="1" s="1"/>
  <c r="X78" i="1"/>
  <c r="U78" i="1"/>
  <c r="S78" i="1"/>
  <c r="P78" i="1"/>
  <c r="R78" i="1" s="1"/>
  <c r="K78" i="1"/>
  <c r="J78" i="1"/>
  <c r="N78" i="1" s="1"/>
  <c r="O78" i="1" s="1"/>
  <c r="I78" i="1"/>
  <c r="G78" i="1"/>
  <c r="F78" i="1"/>
  <c r="E78" i="1"/>
  <c r="D78" i="1"/>
  <c r="C78" i="1"/>
  <c r="AI77" i="1"/>
  <c r="AE77" i="1"/>
  <c r="X77" i="1"/>
  <c r="U77" i="1"/>
  <c r="S77" i="1"/>
  <c r="P77" i="1"/>
  <c r="K77" i="1"/>
  <c r="J77" i="1"/>
  <c r="I77" i="1"/>
  <c r="G77" i="1"/>
  <c r="F77" i="1"/>
  <c r="E77" i="1"/>
  <c r="D77" i="1"/>
  <c r="C77" i="1"/>
  <c r="AI76" i="1"/>
  <c r="AE76" i="1"/>
  <c r="X76" i="1"/>
  <c r="U76" i="1"/>
  <c r="S76" i="1"/>
  <c r="P76" i="1"/>
  <c r="R76" i="1" s="1"/>
  <c r="K76" i="1"/>
  <c r="J76" i="1"/>
  <c r="I76" i="1"/>
  <c r="G76" i="1"/>
  <c r="F76" i="1"/>
  <c r="E76" i="1"/>
  <c r="D76" i="1"/>
  <c r="C76" i="1"/>
  <c r="AI75" i="1"/>
  <c r="AE75" i="1"/>
  <c r="X75" i="1"/>
  <c r="U75" i="1"/>
  <c r="S75" i="1"/>
  <c r="P75" i="1"/>
  <c r="K75" i="1"/>
  <c r="J75" i="1"/>
  <c r="I75" i="1"/>
  <c r="G75" i="1"/>
  <c r="F75" i="1"/>
  <c r="E75" i="1"/>
  <c r="D75" i="1"/>
  <c r="C75" i="1"/>
  <c r="AI74" i="1"/>
  <c r="AE74" i="1"/>
  <c r="X74" i="1"/>
  <c r="U74" i="1"/>
  <c r="S74" i="1"/>
  <c r="P74" i="1"/>
  <c r="R74" i="1" s="1"/>
  <c r="K74" i="1"/>
  <c r="J74" i="1"/>
  <c r="I74" i="1"/>
  <c r="G74" i="1"/>
  <c r="F74" i="1"/>
  <c r="E74" i="1"/>
  <c r="D74" i="1"/>
  <c r="C74" i="1"/>
  <c r="AI73" i="1"/>
  <c r="AE73" i="1"/>
  <c r="X73" i="1"/>
  <c r="U73" i="1"/>
  <c r="S73" i="1"/>
  <c r="P73" i="1"/>
  <c r="K73" i="1"/>
  <c r="J73" i="1"/>
  <c r="N73" i="1" s="1"/>
  <c r="I73" i="1"/>
  <c r="G73" i="1"/>
  <c r="F73" i="1"/>
  <c r="E73" i="1"/>
  <c r="D73" i="1"/>
  <c r="C73" i="1"/>
  <c r="AI72" i="1"/>
  <c r="AE72" i="1"/>
  <c r="X72" i="1"/>
  <c r="U72" i="1"/>
  <c r="S72" i="1"/>
  <c r="P72" i="1"/>
  <c r="R72" i="1" s="1"/>
  <c r="K72" i="1"/>
  <c r="J72" i="1"/>
  <c r="I72" i="1"/>
  <c r="G72" i="1"/>
  <c r="F72" i="1"/>
  <c r="E72" i="1"/>
  <c r="D72" i="1"/>
  <c r="C72" i="1"/>
  <c r="AI71" i="1"/>
  <c r="AE71" i="1"/>
  <c r="X71" i="1"/>
  <c r="U71" i="1"/>
  <c r="S71" i="1"/>
  <c r="P71" i="1"/>
  <c r="R71" i="1" s="1"/>
  <c r="K71" i="1"/>
  <c r="J71" i="1"/>
  <c r="N71" i="1" s="1"/>
  <c r="I71" i="1"/>
  <c r="G71" i="1"/>
  <c r="F71" i="1"/>
  <c r="E71" i="1"/>
  <c r="D71" i="1"/>
  <c r="C71" i="1"/>
  <c r="AI70" i="1"/>
  <c r="AE70" i="1"/>
  <c r="X70" i="1"/>
  <c r="U70" i="1"/>
  <c r="S70" i="1"/>
  <c r="P70" i="1"/>
  <c r="R70" i="1" s="1"/>
  <c r="K70" i="1"/>
  <c r="J70" i="1"/>
  <c r="N70" i="1" s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R69" i="1" s="1"/>
  <c r="K69" i="1"/>
  <c r="J69" i="1"/>
  <c r="N69" i="1" s="1"/>
  <c r="I69" i="1"/>
  <c r="G69" i="1"/>
  <c r="F69" i="1"/>
  <c r="E69" i="1"/>
  <c r="D69" i="1"/>
  <c r="C69" i="1"/>
  <c r="AI68" i="1"/>
  <c r="AE68" i="1"/>
  <c r="X68" i="1"/>
  <c r="Z68" i="1" s="1"/>
  <c r="U68" i="1"/>
  <c r="S68" i="1"/>
  <c r="P68" i="1"/>
  <c r="R68" i="1" s="1"/>
  <c r="K68" i="1"/>
  <c r="J68" i="1"/>
  <c r="I68" i="1"/>
  <c r="G68" i="1"/>
  <c r="F68" i="1"/>
  <c r="E68" i="1"/>
  <c r="D68" i="1"/>
  <c r="C68" i="1"/>
  <c r="AI67" i="1"/>
  <c r="AE67" i="1"/>
  <c r="X67" i="1"/>
  <c r="U67" i="1"/>
  <c r="S67" i="1"/>
  <c r="P67" i="1"/>
  <c r="K67" i="1"/>
  <c r="J67" i="1"/>
  <c r="I67" i="1"/>
  <c r="G67" i="1"/>
  <c r="F67" i="1"/>
  <c r="E67" i="1"/>
  <c r="D67" i="1"/>
  <c r="C67" i="1"/>
  <c r="AI66" i="1"/>
  <c r="AE66" i="1"/>
  <c r="X66" i="1"/>
  <c r="U66" i="1"/>
  <c r="S66" i="1"/>
  <c r="P66" i="1"/>
  <c r="K66" i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R64" i="1" s="1"/>
  <c r="K64" i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P63" i="1"/>
  <c r="R63" i="1" s="1"/>
  <c r="K63" i="1"/>
  <c r="J63" i="1"/>
  <c r="N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P62" i="1"/>
  <c r="R62" i="1" s="1"/>
  <c r="K62" i="1"/>
  <c r="J62" i="1"/>
  <c r="N62" i="1" s="1"/>
  <c r="I62" i="1"/>
  <c r="G62" i="1"/>
  <c r="F62" i="1"/>
  <c r="E62" i="1"/>
  <c r="D62" i="1"/>
  <c r="C62" i="1"/>
  <c r="AI61" i="1"/>
  <c r="AE61" i="1"/>
  <c r="X61" i="1"/>
  <c r="U61" i="1"/>
  <c r="S61" i="1"/>
  <c r="P61" i="1"/>
  <c r="R61" i="1" s="1"/>
  <c r="K61" i="1"/>
  <c r="J61" i="1"/>
  <c r="N61" i="1" s="1"/>
  <c r="I61" i="1"/>
  <c r="G61" i="1"/>
  <c r="F61" i="1"/>
  <c r="E61" i="1"/>
  <c r="D61" i="1"/>
  <c r="C61" i="1"/>
  <c r="AI60" i="1"/>
  <c r="AE60" i="1"/>
  <c r="X60" i="1"/>
  <c r="U60" i="1"/>
  <c r="S60" i="1"/>
  <c r="P60" i="1"/>
  <c r="R60" i="1" s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P59" i="1"/>
  <c r="K59" i="1"/>
  <c r="J59" i="1"/>
  <c r="N59" i="1" s="1"/>
  <c r="I59" i="1"/>
  <c r="G59" i="1"/>
  <c r="F59" i="1"/>
  <c r="E59" i="1"/>
  <c r="D59" i="1"/>
  <c r="C59" i="1"/>
  <c r="AI58" i="1"/>
  <c r="AE58" i="1"/>
  <c r="X58" i="1"/>
  <c r="U58" i="1"/>
  <c r="S58" i="1"/>
  <c r="P58" i="1"/>
  <c r="R58" i="1" s="1"/>
  <c r="K58" i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K57" i="1"/>
  <c r="J57" i="1"/>
  <c r="N57" i="1" s="1"/>
  <c r="I57" i="1"/>
  <c r="G57" i="1"/>
  <c r="F57" i="1"/>
  <c r="E57" i="1"/>
  <c r="D57" i="1"/>
  <c r="C57" i="1"/>
  <c r="AI56" i="1"/>
  <c r="AE56" i="1"/>
  <c r="X56" i="1"/>
  <c r="U56" i="1"/>
  <c r="S56" i="1"/>
  <c r="P56" i="1"/>
  <c r="R56" i="1" s="1"/>
  <c r="K56" i="1"/>
  <c r="J56" i="1"/>
  <c r="I56" i="1"/>
  <c r="G56" i="1"/>
  <c r="F56" i="1"/>
  <c r="E56" i="1"/>
  <c r="D56" i="1"/>
  <c r="C56" i="1"/>
  <c r="AI55" i="1"/>
  <c r="AE55" i="1"/>
  <c r="X55" i="1"/>
  <c r="U55" i="1"/>
  <c r="S55" i="1"/>
  <c r="P55" i="1"/>
  <c r="R55" i="1" s="1"/>
  <c r="K55" i="1"/>
  <c r="N55" i="1" s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R53" i="1" s="1"/>
  <c r="K53" i="1"/>
  <c r="J53" i="1"/>
  <c r="I53" i="1"/>
  <c r="G53" i="1"/>
  <c r="F53" i="1"/>
  <c r="E53" i="1"/>
  <c r="D53" i="1"/>
  <c r="C53" i="1"/>
  <c r="AI52" i="1"/>
  <c r="AE52" i="1"/>
  <c r="X52" i="1"/>
  <c r="U52" i="1"/>
  <c r="S52" i="1"/>
  <c r="P52" i="1"/>
  <c r="R52" i="1" s="1"/>
  <c r="K52" i="1"/>
  <c r="J52" i="1"/>
  <c r="I52" i="1"/>
  <c r="G52" i="1"/>
  <c r="F52" i="1"/>
  <c r="E52" i="1"/>
  <c r="D52" i="1"/>
  <c r="C52" i="1"/>
  <c r="AI51" i="1"/>
  <c r="AE51" i="1"/>
  <c r="X51" i="1"/>
  <c r="U51" i="1"/>
  <c r="S51" i="1"/>
  <c r="P51" i="1"/>
  <c r="K51" i="1"/>
  <c r="J51" i="1"/>
  <c r="I51" i="1"/>
  <c r="G51" i="1"/>
  <c r="F51" i="1"/>
  <c r="E51" i="1"/>
  <c r="D51" i="1"/>
  <c r="C51" i="1"/>
  <c r="AI50" i="1"/>
  <c r="AE50" i="1"/>
  <c r="X50" i="1"/>
  <c r="U50" i="1"/>
  <c r="S50" i="1"/>
  <c r="P50" i="1"/>
  <c r="R50" i="1" s="1"/>
  <c r="K50" i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P49" i="1"/>
  <c r="R49" i="1" s="1"/>
  <c r="K49" i="1"/>
  <c r="J49" i="1"/>
  <c r="I49" i="1"/>
  <c r="G49" i="1"/>
  <c r="F49" i="1"/>
  <c r="E49" i="1"/>
  <c r="D49" i="1"/>
  <c r="C49" i="1"/>
  <c r="AI48" i="1"/>
  <c r="AE48" i="1"/>
  <c r="X48" i="1"/>
  <c r="U48" i="1"/>
  <c r="S48" i="1"/>
  <c r="P48" i="1"/>
  <c r="R48" i="1" s="1"/>
  <c r="K48" i="1"/>
  <c r="J48" i="1"/>
  <c r="I48" i="1"/>
  <c r="G48" i="1"/>
  <c r="F48" i="1"/>
  <c r="E48" i="1"/>
  <c r="D48" i="1"/>
  <c r="C48" i="1"/>
  <c r="AI47" i="1"/>
  <c r="AE47" i="1"/>
  <c r="X47" i="1"/>
  <c r="U47" i="1"/>
  <c r="S47" i="1"/>
  <c r="P47" i="1"/>
  <c r="R47" i="1" s="1"/>
  <c r="K47" i="1"/>
  <c r="J47" i="1"/>
  <c r="I47" i="1"/>
  <c r="G47" i="1"/>
  <c r="F47" i="1"/>
  <c r="E47" i="1"/>
  <c r="D47" i="1"/>
  <c r="C47" i="1"/>
  <c r="AI46" i="1"/>
  <c r="AE46" i="1"/>
  <c r="X46" i="1"/>
  <c r="U46" i="1"/>
  <c r="S46" i="1"/>
  <c r="P46" i="1"/>
  <c r="R46" i="1" s="1"/>
  <c r="K46" i="1"/>
  <c r="J46" i="1"/>
  <c r="I46" i="1"/>
  <c r="G46" i="1"/>
  <c r="F46" i="1"/>
  <c r="E46" i="1"/>
  <c r="D46" i="1"/>
  <c r="C46" i="1"/>
  <c r="AI45" i="1"/>
  <c r="AE45" i="1"/>
  <c r="X45" i="1"/>
  <c r="U45" i="1"/>
  <c r="S45" i="1"/>
  <c r="P45" i="1"/>
  <c r="R45" i="1" s="1"/>
  <c r="K45" i="1"/>
  <c r="J45" i="1"/>
  <c r="N45" i="1" s="1"/>
  <c r="I45" i="1"/>
  <c r="G45" i="1"/>
  <c r="F45" i="1"/>
  <c r="E45" i="1"/>
  <c r="D45" i="1"/>
  <c r="C45" i="1"/>
  <c r="AI44" i="1"/>
  <c r="AE44" i="1"/>
  <c r="X44" i="1"/>
  <c r="Z44" i="1" s="1"/>
  <c r="U44" i="1"/>
  <c r="S44" i="1"/>
  <c r="P44" i="1"/>
  <c r="R44" i="1" s="1"/>
  <c r="K44" i="1"/>
  <c r="J44" i="1"/>
  <c r="I44" i="1"/>
  <c r="G44" i="1"/>
  <c r="F44" i="1"/>
  <c r="E44" i="1"/>
  <c r="D44" i="1"/>
  <c r="C44" i="1"/>
  <c r="AI43" i="1"/>
  <c r="AE43" i="1"/>
  <c r="X43" i="1"/>
  <c r="U43" i="1"/>
  <c r="S43" i="1"/>
  <c r="R43" i="1"/>
  <c r="P43" i="1"/>
  <c r="K43" i="1"/>
  <c r="N43" i="1" s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U41" i="1"/>
  <c r="S41" i="1"/>
  <c r="P41" i="1"/>
  <c r="K41" i="1"/>
  <c r="J41" i="1"/>
  <c r="I41" i="1"/>
  <c r="G41" i="1"/>
  <c r="F41" i="1"/>
  <c r="E41" i="1"/>
  <c r="D41" i="1"/>
  <c r="C41" i="1"/>
  <c r="AI40" i="1"/>
  <c r="AE40" i="1"/>
  <c r="X40" i="1"/>
  <c r="U40" i="1"/>
  <c r="S40" i="1"/>
  <c r="P40" i="1"/>
  <c r="R40" i="1" s="1"/>
  <c r="K40" i="1"/>
  <c r="J40" i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K39" i="1"/>
  <c r="J39" i="1"/>
  <c r="N39" i="1" s="1"/>
  <c r="I39" i="1"/>
  <c r="G39" i="1"/>
  <c r="F39" i="1"/>
  <c r="E39" i="1"/>
  <c r="D39" i="1"/>
  <c r="C39" i="1"/>
  <c r="AI38" i="1"/>
  <c r="AE38" i="1"/>
  <c r="X38" i="1"/>
  <c r="U38" i="1"/>
  <c r="S38" i="1"/>
  <c r="P38" i="1"/>
  <c r="R38" i="1" s="1"/>
  <c r="K38" i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J37" i="1"/>
  <c r="I37" i="1"/>
  <c r="G37" i="1"/>
  <c r="F37" i="1"/>
  <c r="E37" i="1"/>
  <c r="D37" i="1"/>
  <c r="C37" i="1"/>
  <c r="AI36" i="1"/>
  <c r="AE36" i="1"/>
  <c r="X36" i="1"/>
  <c r="U36" i="1"/>
  <c r="S36" i="1"/>
  <c r="P36" i="1"/>
  <c r="R36" i="1" s="1"/>
  <c r="K36" i="1"/>
  <c r="J36" i="1"/>
  <c r="N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J35" i="1"/>
  <c r="I35" i="1"/>
  <c r="G35" i="1"/>
  <c r="F35" i="1"/>
  <c r="E35" i="1"/>
  <c r="D35" i="1"/>
  <c r="C35" i="1"/>
  <c r="AI34" i="1"/>
  <c r="AE34" i="1"/>
  <c r="X34" i="1"/>
  <c r="U34" i="1"/>
  <c r="S34" i="1"/>
  <c r="P34" i="1"/>
  <c r="R34" i="1" s="1"/>
  <c r="K34" i="1"/>
  <c r="J34" i="1"/>
  <c r="I34" i="1"/>
  <c r="G34" i="1"/>
  <c r="F34" i="1"/>
  <c r="E34" i="1"/>
  <c r="D34" i="1"/>
  <c r="C34" i="1"/>
  <c r="AI33" i="1"/>
  <c r="AE33" i="1"/>
  <c r="X33" i="1"/>
  <c r="U33" i="1"/>
  <c r="S33" i="1"/>
  <c r="P33" i="1"/>
  <c r="R33" i="1" s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R32" i="1" s="1"/>
  <c r="K32" i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P30" i="1"/>
  <c r="K30" i="1"/>
  <c r="J30" i="1"/>
  <c r="I30" i="1"/>
  <c r="G30" i="1"/>
  <c r="F30" i="1"/>
  <c r="E30" i="1"/>
  <c r="D30" i="1"/>
  <c r="C30" i="1"/>
  <c r="AI29" i="1"/>
  <c r="AE29" i="1"/>
  <c r="X29" i="1"/>
  <c r="U29" i="1"/>
  <c r="S29" i="1"/>
  <c r="P29" i="1"/>
  <c r="R29" i="1" s="1"/>
  <c r="K29" i="1"/>
  <c r="J29" i="1"/>
  <c r="I29" i="1"/>
  <c r="G29" i="1"/>
  <c r="F29" i="1"/>
  <c r="E29" i="1"/>
  <c r="D29" i="1"/>
  <c r="C29" i="1"/>
  <c r="AI28" i="1"/>
  <c r="AE28" i="1"/>
  <c r="X28" i="1"/>
  <c r="U28" i="1"/>
  <c r="S28" i="1"/>
  <c r="R28" i="1"/>
  <c r="P28" i="1"/>
  <c r="K28" i="1"/>
  <c r="J28" i="1"/>
  <c r="I28" i="1"/>
  <c r="G28" i="1"/>
  <c r="F28" i="1"/>
  <c r="E28" i="1"/>
  <c r="D28" i="1"/>
  <c r="C28" i="1"/>
  <c r="AI27" i="1"/>
  <c r="AE27" i="1"/>
  <c r="X27" i="1"/>
  <c r="U27" i="1"/>
  <c r="S27" i="1"/>
  <c r="P27" i="1"/>
  <c r="R27" i="1" s="1"/>
  <c r="K27" i="1"/>
  <c r="J27" i="1"/>
  <c r="N27" i="1" s="1"/>
  <c r="I27" i="1"/>
  <c r="G27" i="1"/>
  <c r="F27" i="1"/>
  <c r="E27" i="1"/>
  <c r="D27" i="1"/>
  <c r="C27" i="1"/>
  <c r="AI26" i="1"/>
  <c r="AE26" i="1"/>
  <c r="Z26" i="1" s="1"/>
  <c r="X26" i="1"/>
  <c r="U26" i="1"/>
  <c r="S26" i="1"/>
  <c r="P26" i="1"/>
  <c r="R26" i="1" s="1"/>
  <c r="K26" i="1"/>
  <c r="J26" i="1"/>
  <c r="N26" i="1" s="1"/>
  <c r="AG26" i="1" s="1"/>
  <c r="I26" i="1"/>
  <c r="G26" i="1"/>
  <c r="F26" i="1"/>
  <c r="E26" i="1"/>
  <c r="D26" i="1"/>
  <c r="C26" i="1"/>
  <c r="AI25" i="1"/>
  <c r="AE25" i="1"/>
  <c r="X25" i="1"/>
  <c r="U25" i="1"/>
  <c r="S25" i="1"/>
  <c r="P25" i="1"/>
  <c r="R25" i="1" s="1"/>
  <c r="K25" i="1"/>
  <c r="J25" i="1"/>
  <c r="N25" i="1" s="1"/>
  <c r="I25" i="1"/>
  <c r="G25" i="1"/>
  <c r="F25" i="1"/>
  <c r="E25" i="1"/>
  <c r="D25" i="1"/>
  <c r="C25" i="1"/>
  <c r="AI24" i="1"/>
  <c r="AE24" i="1"/>
  <c r="X24" i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I23" i="1"/>
  <c r="AE23" i="1"/>
  <c r="X23" i="1"/>
  <c r="U23" i="1"/>
  <c r="S23" i="1"/>
  <c r="P23" i="1"/>
  <c r="R23" i="1" s="1"/>
  <c r="K23" i="1"/>
  <c r="N23" i="1" s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K22" i="1"/>
  <c r="J22" i="1"/>
  <c r="I22" i="1"/>
  <c r="G22" i="1"/>
  <c r="F22" i="1"/>
  <c r="E22" i="1"/>
  <c r="D22" i="1"/>
  <c r="C22" i="1"/>
  <c r="AI21" i="1"/>
  <c r="AE21" i="1"/>
  <c r="X21" i="1"/>
  <c r="U21" i="1"/>
  <c r="S21" i="1"/>
  <c r="P21" i="1"/>
  <c r="R21" i="1" s="1"/>
  <c r="K21" i="1"/>
  <c r="J21" i="1"/>
  <c r="I21" i="1"/>
  <c r="G21" i="1"/>
  <c r="F21" i="1"/>
  <c r="E21" i="1"/>
  <c r="D21" i="1"/>
  <c r="C21" i="1"/>
  <c r="AI20" i="1"/>
  <c r="AE20" i="1"/>
  <c r="Z20" i="1"/>
  <c r="X20" i="1"/>
  <c r="U20" i="1"/>
  <c r="S20" i="1"/>
  <c r="P20" i="1"/>
  <c r="R20" i="1" s="1"/>
  <c r="K20" i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U17" i="1"/>
  <c r="S17" i="1"/>
  <c r="P17" i="1"/>
  <c r="R17" i="1" s="1"/>
  <c r="K17" i="1"/>
  <c r="J17" i="1"/>
  <c r="I17" i="1"/>
  <c r="G17" i="1"/>
  <c r="F17" i="1"/>
  <c r="E17" i="1"/>
  <c r="D17" i="1"/>
  <c r="C17" i="1"/>
  <c r="AI16" i="1"/>
  <c r="AE16" i="1"/>
  <c r="Z16" i="1"/>
  <c r="X16" i="1"/>
  <c r="U16" i="1"/>
  <c r="S16" i="1"/>
  <c r="P16" i="1"/>
  <c r="R16" i="1" s="1"/>
  <c r="K16" i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N15" i="1" s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Q14" i="1" s="1"/>
  <c r="K14" i="1"/>
  <c r="J14" i="1"/>
  <c r="I14" i="1"/>
  <c r="G14" i="1"/>
  <c r="F14" i="1"/>
  <c r="E14" i="1"/>
  <c r="D14" i="1"/>
  <c r="C14" i="1"/>
  <c r="AI13" i="1"/>
  <c r="AE13" i="1"/>
  <c r="X13" i="1"/>
  <c r="U13" i="1"/>
  <c r="S13" i="1"/>
  <c r="P13" i="1"/>
  <c r="R13" i="1" s="1"/>
  <c r="K13" i="1"/>
  <c r="J13" i="1"/>
  <c r="I13" i="1"/>
  <c r="G13" i="1"/>
  <c r="F13" i="1"/>
  <c r="E13" i="1"/>
  <c r="D13" i="1"/>
  <c r="C13" i="1"/>
  <c r="AI12" i="1"/>
  <c r="AE12" i="1"/>
  <c r="X12" i="1"/>
  <c r="U12" i="1"/>
  <c r="S12" i="1"/>
  <c r="R12" i="1"/>
  <c r="P12" i="1"/>
  <c r="K12" i="1"/>
  <c r="J12" i="1"/>
  <c r="N12" i="1" s="1"/>
  <c r="I12" i="1"/>
  <c r="G12" i="1"/>
  <c r="F12" i="1"/>
  <c r="E12" i="1"/>
  <c r="D12" i="1"/>
  <c r="C12" i="1"/>
  <c r="AI11" i="1"/>
  <c r="AE11" i="1"/>
  <c r="X11" i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I9" i="1"/>
  <c r="AE9" i="1"/>
  <c r="X9" i="1"/>
  <c r="U9" i="1"/>
  <c r="S9" i="1"/>
  <c r="P9" i="1"/>
  <c r="R9" i="1" s="1"/>
  <c r="K9" i="1"/>
  <c r="J9" i="1"/>
  <c r="I9" i="1"/>
  <c r="G9" i="1"/>
  <c r="F9" i="1"/>
  <c r="E9" i="1"/>
  <c r="D9" i="1"/>
  <c r="C9" i="1"/>
  <c r="E5" i="1"/>
  <c r="D190" i="1" s="1"/>
  <c r="E4" i="1"/>
  <c r="Z24" i="1" l="1"/>
  <c r="Q27" i="1"/>
  <c r="Q71" i="1"/>
  <c r="N75" i="1"/>
  <c r="O75" i="1" s="1"/>
  <c r="Q76" i="1"/>
  <c r="N86" i="1"/>
  <c r="O86" i="1" s="1"/>
  <c r="N112" i="1"/>
  <c r="Z125" i="1"/>
  <c r="Z176" i="1"/>
  <c r="N182" i="1"/>
  <c r="Z12" i="1"/>
  <c r="Q17" i="1"/>
  <c r="Z17" i="1"/>
  <c r="N21" i="1"/>
  <c r="AG21" i="1" s="1"/>
  <c r="N31" i="1"/>
  <c r="O31" i="1" s="1"/>
  <c r="Q41" i="1"/>
  <c r="Z45" i="1"/>
  <c r="N46" i="1"/>
  <c r="O46" i="1" s="1"/>
  <c r="N51" i="1"/>
  <c r="N60" i="1"/>
  <c r="O60" i="1" s="1"/>
  <c r="N64" i="1"/>
  <c r="Z67" i="1"/>
  <c r="N74" i="1"/>
  <c r="O74" i="1" s="1"/>
  <c r="Z77" i="1"/>
  <c r="AG77" i="1" s="1"/>
  <c r="N81" i="1"/>
  <c r="O81" i="1" s="1"/>
  <c r="Q82" i="1"/>
  <c r="N85" i="1"/>
  <c r="Q88" i="1"/>
  <c r="Z96" i="1"/>
  <c r="N106" i="1"/>
  <c r="N111" i="1"/>
  <c r="O111" i="1" s="1"/>
  <c r="N116" i="1"/>
  <c r="O116" i="1" s="1"/>
  <c r="Q118" i="1"/>
  <c r="Z120" i="1"/>
  <c r="Z124" i="1"/>
  <c r="Z133" i="1"/>
  <c r="Z137" i="1"/>
  <c r="Z141" i="1"/>
  <c r="AG141" i="1" s="1"/>
  <c r="Z145" i="1"/>
  <c r="AG145" i="1" s="1"/>
  <c r="N158" i="1"/>
  <c r="AG158" i="1" s="1"/>
  <c r="Z170" i="1"/>
  <c r="N172" i="1"/>
  <c r="Z179" i="1"/>
  <c r="O12" i="1"/>
  <c r="AG18" i="1"/>
  <c r="AG166" i="1"/>
  <c r="O176" i="1"/>
  <c r="Z10" i="1"/>
  <c r="Q19" i="1"/>
  <c r="Q25" i="1"/>
  <c r="Z28" i="1"/>
  <c r="Q33" i="1"/>
  <c r="Q42" i="1"/>
  <c r="Q81" i="1"/>
  <c r="N97" i="1"/>
  <c r="Q106" i="1"/>
  <c r="Q107" i="1"/>
  <c r="N121" i="1"/>
  <c r="N142" i="1"/>
  <c r="O142" i="1" s="1"/>
  <c r="N150" i="1"/>
  <c r="N161" i="1"/>
  <c r="AG161" i="1" s="1"/>
  <c r="R181" i="1"/>
  <c r="Q12" i="1"/>
  <c r="Q13" i="1"/>
  <c r="N16" i="1"/>
  <c r="R19" i="1"/>
  <c r="Z27" i="1"/>
  <c r="AG27" i="1" s="1"/>
  <c r="N28" i="1"/>
  <c r="O28" i="1" s="1"/>
  <c r="Q30" i="1"/>
  <c r="N38" i="1"/>
  <c r="O38" i="1" s="1"/>
  <c r="Z41" i="1"/>
  <c r="N44" i="1"/>
  <c r="Q46" i="1"/>
  <c r="Z52" i="1"/>
  <c r="Z61" i="1"/>
  <c r="Z71" i="1"/>
  <c r="Z82" i="1"/>
  <c r="Z86" i="1"/>
  <c r="O99" i="1"/>
  <c r="Z99" i="1"/>
  <c r="N100" i="1"/>
  <c r="N104" i="1"/>
  <c r="O104" i="1" s="1"/>
  <c r="N124" i="1"/>
  <c r="O124" i="1" s="1"/>
  <c r="Q125" i="1"/>
  <c r="Z127" i="1"/>
  <c r="Z131" i="1"/>
  <c r="AG131" i="1" s="1"/>
  <c r="N137" i="1"/>
  <c r="O137" i="1" s="1"/>
  <c r="N145" i="1"/>
  <c r="N154" i="1"/>
  <c r="AG154" i="1" s="1"/>
  <c r="N155" i="1"/>
  <c r="O155" i="1" s="1"/>
  <c r="N160" i="1"/>
  <c r="AG160" i="1" s="1"/>
  <c r="N164" i="1"/>
  <c r="O164" i="1" s="1"/>
  <c r="Z167" i="1"/>
  <c r="N169" i="1"/>
  <c r="AG169" i="1" s="1"/>
  <c r="Q174" i="1"/>
  <c r="Z182" i="1"/>
  <c r="O120" i="1"/>
  <c r="O141" i="1"/>
  <c r="O149" i="1"/>
  <c r="Q11" i="1"/>
  <c r="Q21" i="1"/>
  <c r="N22" i="1"/>
  <c r="Q29" i="1"/>
  <c r="N32" i="1"/>
  <c r="O36" i="1"/>
  <c r="Z36" i="1"/>
  <c r="AG36" i="1" s="1"/>
  <c r="N37" i="1"/>
  <c r="AG37" i="1" s="1"/>
  <c r="Z51" i="1"/>
  <c r="N53" i="1"/>
  <c r="AG53" i="1" s="1"/>
  <c r="Z74" i="1"/>
  <c r="R77" i="1"/>
  <c r="Q78" i="1"/>
  <c r="Z85" i="1"/>
  <c r="Z89" i="1"/>
  <c r="N99" i="1"/>
  <c r="AG99" i="1" s="1"/>
  <c r="O107" i="1"/>
  <c r="Z107" i="1"/>
  <c r="AG107" i="1" s="1"/>
  <c r="Z111" i="1"/>
  <c r="N123" i="1"/>
  <c r="Q124" i="1"/>
  <c r="Z126" i="1"/>
  <c r="AG126" i="1" s="1"/>
  <c r="Z130" i="1"/>
  <c r="N136" i="1"/>
  <c r="O136" i="1" s="1"/>
  <c r="N140" i="1"/>
  <c r="O140" i="1" s="1"/>
  <c r="O147" i="1"/>
  <c r="N148" i="1"/>
  <c r="O148" i="1" s="1"/>
  <c r="N159" i="1"/>
  <c r="N163" i="1"/>
  <c r="Z166" i="1"/>
  <c r="Q173" i="1"/>
  <c r="Z181" i="1"/>
  <c r="O144" i="1"/>
  <c r="AG10" i="1"/>
  <c r="O70" i="1"/>
  <c r="Z11" i="1"/>
  <c r="N14" i="1"/>
  <c r="AG16" i="1"/>
  <c r="Z23" i="1"/>
  <c r="AG23" i="1" s="1"/>
  <c r="Z25" i="1"/>
  <c r="N30" i="1"/>
  <c r="O30" i="1" s="1"/>
  <c r="AG32" i="1"/>
  <c r="Q36" i="1"/>
  <c r="Q39" i="1"/>
  <c r="N47" i="1"/>
  <c r="Q56" i="1"/>
  <c r="N68" i="1"/>
  <c r="O68" i="1" s="1"/>
  <c r="Q73" i="1"/>
  <c r="Z75" i="1"/>
  <c r="N77" i="1"/>
  <c r="Q80" i="1"/>
  <c r="N83" i="1"/>
  <c r="Z90" i="1"/>
  <c r="AG90" i="1" s="1"/>
  <c r="Q93" i="1"/>
  <c r="Q94" i="1"/>
  <c r="Q98" i="1"/>
  <c r="Q99" i="1"/>
  <c r="Z103" i="1"/>
  <c r="R106" i="1"/>
  <c r="N115" i="1"/>
  <c r="O115" i="1" s="1"/>
  <c r="Q116" i="1"/>
  <c r="R122" i="1"/>
  <c r="AG122" i="1" s="1"/>
  <c r="N130" i="1"/>
  <c r="AG130" i="1" s="1"/>
  <c r="Q133" i="1"/>
  <c r="Q147" i="1"/>
  <c r="Z150" i="1"/>
  <c r="Z155" i="1"/>
  <c r="R162" i="1"/>
  <c r="AG162" i="1" s="1"/>
  <c r="Q172" i="1"/>
  <c r="Z175" i="1"/>
  <c r="Z180" i="1"/>
  <c r="AG180" i="1" s="1"/>
  <c r="O55" i="1"/>
  <c r="N13" i="1"/>
  <c r="N29" i="1"/>
  <c r="O29" i="1" s="1"/>
  <c r="Z38" i="1"/>
  <c r="O39" i="1"/>
  <c r="Q48" i="1"/>
  <c r="Z55" i="1"/>
  <c r="AG55" i="1" s="1"/>
  <c r="Q62" i="1"/>
  <c r="N67" i="1"/>
  <c r="Q68" i="1"/>
  <c r="Q70" i="1"/>
  <c r="N76" i="1"/>
  <c r="O76" i="1" s="1"/>
  <c r="O101" i="1"/>
  <c r="AG106" i="1"/>
  <c r="N114" i="1"/>
  <c r="N126" i="1"/>
  <c r="Q129" i="1"/>
  <c r="Z136" i="1"/>
  <c r="Q153" i="1"/>
  <c r="N165" i="1"/>
  <c r="AG165" i="1" s="1"/>
  <c r="Q170" i="1"/>
  <c r="N181" i="1"/>
  <c r="AG181" i="1" s="1"/>
  <c r="Q9" i="1"/>
  <c r="R14" i="1"/>
  <c r="O16" i="1"/>
  <c r="Z21" i="1"/>
  <c r="R30" i="1"/>
  <c r="O32" i="1"/>
  <c r="Z33" i="1"/>
  <c r="AG33" i="1" s="1"/>
  <c r="N35" i="1"/>
  <c r="AG35" i="1" s="1"/>
  <c r="N41" i="1"/>
  <c r="Q43" i="1"/>
  <c r="Q45" i="1"/>
  <c r="Q60" i="1"/>
  <c r="R82" i="1"/>
  <c r="Z84" i="1"/>
  <c r="AG84" i="1" s="1"/>
  <c r="N89" i="1"/>
  <c r="O89" i="1" s="1"/>
  <c r="Z94" i="1"/>
  <c r="AG94" i="1" s="1"/>
  <c r="Z98" i="1"/>
  <c r="O100" i="1"/>
  <c r="Z101" i="1"/>
  <c r="AG101" i="1" s="1"/>
  <c r="N103" i="1"/>
  <c r="O103" i="1" s="1"/>
  <c r="Z109" i="1"/>
  <c r="Q113" i="1"/>
  <c r="Z122" i="1"/>
  <c r="N125" i="1"/>
  <c r="O125" i="1" s="1"/>
  <c r="Q130" i="1"/>
  <c r="Z134" i="1"/>
  <c r="N138" i="1"/>
  <c r="AG138" i="1" s="1"/>
  <c r="N139" i="1"/>
  <c r="O139" i="1" s="1"/>
  <c r="N146" i="1"/>
  <c r="AG146" i="1" s="1"/>
  <c r="Z147" i="1"/>
  <c r="AG147" i="1" s="1"/>
  <c r="Z148" i="1"/>
  <c r="Z159" i="1"/>
  <c r="Z160" i="1"/>
  <c r="Z162" i="1"/>
  <c r="Q166" i="1"/>
  <c r="Z173" i="1"/>
  <c r="N175" i="1"/>
  <c r="O175" i="1" s="1"/>
  <c r="N179" i="1"/>
  <c r="O179" i="1" s="1"/>
  <c r="Z183" i="1"/>
  <c r="AG24" i="1"/>
  <c r="O123" i="1"/>
  <c r="AG150" i="1"/>
  <c r="O163" i="1"/>
  <c r="S184" i="1"/>
  <c r="N17" i="1"/>
  <c r="AG17" i="1" s="1"/>
  <c r="N19" i="1"/>
  <c r="N20" i="1"/>
  <c r="O20" i="1" s="1"/>
  <c r="N33" i="1"/>
  <c r="Q40" i="1"/>
  <c r="O45" i="1"/>
  <c r="N52" i="1"/>
  <c r="AG52" i="1" s="1"/>
  <c r="Q66" i="1"/>
  <c r="Q72" i="1"/>
  <c r="Q90" i="1"/>
  <c r="N102" i="1"/>
  <c r="N110" i="1"/>
  <c r="Z116" i="1"/>
  <c r="R125" i="1"/>
  <c r="Q142" i="1"/>
  <c r="Q145" i="1"/>
  <c r="Q155" i="1"/>
  <c r="Z172" i="1"/>
  <c r="AG172" i="1" s="1"/>
  <c r="N174" i="1"/>
  <c r="AG174" i="1" s="1"/>
  <c r="Q177" i="1"/>
  <c r="AG182" i="1"/>
  <c r="AG14" i="1"/>
  <c r="Q22" i="1"/>
  <c r="Q47" i="1"/>
  <c r="Z70" i="1"/>
  <c r="AG70" i="1" s="1"/>
  <c r="O73" i="1"/>
  <c r="AG78" i="1"/>
  <c r="O92" i="1"/>
  <c r="N94" i="1"/>
  <c r="O94" i="1" s="1"/>
  <c r="Q102" i="1"/>
  <c r="Q105" i="1"/>
  <c r="N117" i="1"/>
  <c r="AG117" i="1" s="1"/>
  <c r="N118" i="1"/>
  <c r="O118" i="1" s="1"/>
  <c r="R124" i="1"/>
  <c r="Q138" i="1"/>
  <c r="Q140" i="1"/>
  <c r="Q141" i="1"/>
  <c r="R142" i="1"/>
  <c r="AG142" i="1" s="1"/>
  <c r="Q146" i="1"/>
  <c r="Q148" i="1"/>
  <c r="Z152" i="1"/>
  <c r="O166" i="1"/>
  <c r="N173" i="1"/>
  <c r="AG173" i="1" s="1"/>
  <c r="Q178" i="1"/>
  <c r="O182" i="1"/>
  <c r="I184" i="1"/>
  <c r="Z13" i="1"/>
  <c r="Q20" i="1"/>
  <c r="R22" i="1"/>
  <c r="O24" i="1"/>
  <c r="Q28" i="1"/>
  <c r="Z29" i="1"/>
  <c r="AG29" i="1" s="1"/>
  <c r="Q34" i="1"/>
  <c r="Z43" i="1"/>
  <c r="AG43" i="1" s="1"/>
  <c r="Z46" i="1"/>
  <c r="Z47" i="1"/>
  <c r="N49" i="1"/>
  <c r="AG49" i="1" s="1"/>
  <c r="Q51" i="1"/>
  <c r="Q52" i="1"/>
  <c r="Q53" i="1"/>
  <c r="Q54" i="1"/>
  <c r="Z60" i="1"/>
  <c r="Q65" i="1"/>
  <c r="N72" i="1"/>
  <c r="O72" i="1" s="1"/>
  <c r="Z76" i="1"/>
  <c r="N84" i="1"/>
  <c r="O84" i="1" s="1"/>
  <c r="Q86" i="1"/>
  <c r="Z91" i="1"/>
  <c r="AG91" i="1" s="1"/>
  <c r="N93" i="1"/>
  <c r="O93" i="1" s="1"/>
  <c r="Q100" i="1"/>
  <c r="Q101" i="1"/>
  <c r="R102" i="1"/>
  <c r="Q108" i="1"/>
  <c r="Z112" i="1"/>
  <c r="R114" i="1"/>
  <c r="AG114" i="1" s="1"/>
  <c r="N133" i="1"/>
  <c r="O133" i="1" s="1"/>
  <c r="N134" i="1"/>
  <c r="O134" i="1" s="1"/>
  <c r="Q139" i="1"/>
  <c r="R140" i="1"/>
  <c r="R141" i="1"/>
  <c r="R148" i="1"/>
  <c r="Z165" i="1"/>
  <c r="N167" i="1"/>
  <c r="AG167" i="1" s="1"/>
  <c r="O13" i="1"/>
  <c r="AG15" i="1"/>
  <c r="O15" i="1"/>
  <c r="AG63" i="1"/>
  <c r="AG19" i="1"/>
  <c r="AG20" i="1"/>
  <c r="O41" i="1"/>
  <c r="O23" i="1"/>
  <c r="AG11" i="1"/>
  <c r="AG12" i="1"/>
  <c r="AG25" i="1"/>
  <c r="AG44" i="1"/>
  <c r="AG57" i="1"/>
  <c r="AG61" i="1"/>
  <c r="O37" i="1"/>
  <c r="O59" i="1"/>
  <c r="AG74" i="1"/>
  <c r="O85" i="1"/>
  <c r="R89" i="1"/>
  <c r="Q89" i="1"/>
  <c r="O96" i="1"/>
  <c r="O126" i="1"/>
  <c r="Q126" i="1"/>
  <c r="J184" i="1"/>
  <c r="U184" i="1"/>
  <c r="O10" i="1"/>
  <c r="Q16" i="1"/>
  <c r="O18" i="1"/>
  <c r="Q24" i="1"/>
  <c r="O26" i="1"/>
  <c r="Q32" i="1"/>
  <c r="Q50" i="1"/>
  <c r="AG54" i="1"/>
  <c r="Q55" i="1"/>
  <c r="N56" i="1"/>
  <c r="O56" i="1" s="1"/>
  <c r="Z56" i="1"/>
  <c r="AG56" i="1" s="1"/>
  <c r="O63" i="1"/>
  <c r="AG64" i="1"/>
  <c r="R65" i="1"/>
  <c r="O77" i="1"/>
  <c r="N82" i="1"/>
  <c r="AG85" i="1"/>
  <c r="AG136" i="1"/>
  <c r="Z149" i="1"/>
  <c r="K184" i="1"/>
  <c r="X184" i="1"/>
  <c r="O69" i="1"/>
  <c r="AG87" i="1"/>
  <c r="O87" i="1"/>
  <c r="R119" i="1"/>
  <c r="Q119" i="1"/>
  <c r="R143" i="1"/>
  <c r="AG143" i="1" s="1"/>
  <c r="Q143" i="1"/>
  <c r="R144" i="1"/>
  <c r="AG144" i="1" s="1"/>
  <c r="Q144" i="1"/>
  <c r="AG155" i="1"/>
  <c r="N9" i="1"/>
  <c r="O9" i="1" s="1"/>
  <c r="Z9" i="1"/>
  <c r="Q10" i="1"/>
  <c r="Q18" i="1"/>
  <c r="Q26" i="1"/>
  <c r="Q38" i="1"/>
  <c r="Q58" i="1"/>
  <c r="AG62" i="1"/>
  <c r="Q63" i="1"/>
  <c r="R66" i="1"/>
  <c r="AG69" i="1"/>
  <c r="AG79" i="1"/>
  <c r="O79" i="1"/>
  <c r="R81" i="1"/>
  <c r="R103" i="1"/>
  <c r="AG103" i="1" s="1"/>
  <c r="Q103" i="1"/>
  <c r="R104" i="1"/>
  <c r="AG104" i="1" s="1"/>
  <c r="Q104" i="1"/>
  <c r="R134" i="1"/>
  <c r="Q134" i="1"/>
  <c r="Q158" i="1"/>
  <c r="AE184" i="1"/>
  <c r="Q15" i="1"/>
  <c r="Q23" i="1"/>
  <c r="O25" i="1"/>
  <c r="Q31" i="1"/>
  <c r="O33" i="1"/>
  <c r="AG39" i="1"/>
  <c r="R41" i="1"/>
  <c r="O43" i="1"/>
  <c r="O44" i="1"/>
  <c r="R51" i="1"/>
  <c r="AG59" i="1"/>
  <c r="Q61" i="1"/>
  <c r="Q67" i="1"/>
  <c r="AG71" i="1"/>
  <c r="O71" i="1"/>
  <c r="R73" i="1"/>
  <c r="Q74" i="1"/>
  <c r="R83" i="1"/>
  <c r="Q83" i="1"/>
  <c r="AG110" i="1"/>
  <c r="Q123" i="1"/>
  <c r="O14" i="1"/>
  <c r="O22" i="1"/>
  <c r="Q35" i="1"/>
  <c r="N40" i="1"/>
  <c r="Z40" i="1"/>
  <c r="O42" i="1"/>
  <c r="AG42" i="1"/>
  <c r="O47" i="1"/>
  <c r="Q49" i="1"/>
  <c r="N50" i="1"/>
  <c r="Z50" i="1"/>
  <c r="O54" i="1"/>
  <c r="Q59" i="1"/>
  <c r="O64" i="1"/>
  <c r="N65" i="1"/>
  <c r="O65" i="1" s="1"/>
  <c r="R67" i="1"/>
  <c r="AG67" i="1" s="1"/>
  <c r="R75" i="1"/>
  <c r="Q75" i="1"/>
  <c r="Q84" i="1"/>
  <c r="O152" i="1"/>
  <c r="O160" i="1"/>
  <c r="O11" i="1"/>
  <c r="O19" i="1"/>
  <c r="O27" i="1"/>
  <c r="N34" i="1"/>
  <c r="Z34" i="1"/>
  <c r="Q37" i="1"/>
  <c r="Q44" i="1"/>
  <c r="AG47" i="1"/>
  <c r="O51" i="1"/>
  <c r="O52" i="1"/>
  <c r="O57" i="1"/>
  <c r="O61" i="1"/>
  <c r="Z66" i="1"/>
  <c r="Z80" i="1"/>
  <c r="Z81" i="1"/>
  <c r="N88" i="1"/>
  <c r="O88" i="1" s="1"/>
  <c r="O112" i="1"/>
  <c r="AG137" i="1"/>
  <c r="Q137" i="1"/>
  <c r="AG157" i="1"/>
  <c r="O157" i="1"/>
  <c r="G184" i="1"/>
  <c r="AG45" i="1"/>
  <c r="AG46" i="1"/>
  <c r="N48" i="1"/>
  <c r="O48" i="1" s="1"/>
  <c r="Z48" i="1"/>
  <c r="Q57" i="1"/>
  <c r="N58" i="1"/>
  <c r="Z58" i="1"/>
  <c r="O62" i="1"/>
  <c r="Q64" i="1"/>
  <c r="N66" i="1"/>
  <c r="O67" i="1"/>
  <c r="Z72" i="1"/>
  <c r="Z73" i="1"/>
  <c r="N80" i="1"/>
  <c r="O80" i="1" s="1"/>
  <c r="O83" i="1"/>
  <c r="Q87" i="1"/>
  <c r="AG97" i="1"/>
  <c r="O97" i="1"/>
  <c r="Q97" i="1"/>
  <c r="O132" i="1"/>
  <c r="O135" i="1"/>
  <c r="AG156" i="1"/>
  <c r="O156" i="1"/>
  <c r="O180" i="1"/>
  <c r="Q92" i="1"/>
  <c r="AG92" i="1"/>
  <c r="N95" i="1"/>
  <c r="O95" i="1" s="1"/>
  <c r="AG113" i="1"/>
  <c r="O113" i="1"/>
  <c r="R120" i="1"/>
  <c r="AG120" i="1" s="1"/>
  <c r="Q120" i="1"/>
  <c r="Z132" i="1"/>
  <c r="AG132" i="1" s="1"/>
  <c r="O151" i="1"/>
  <c r="AG153" i="1"/>
  <c r="O153" i="1"/>
  <c r="R159" i="1"/>
  <c r="Q159" i="1"/>
  <c r="Z164" i="1"/>
  <c r="AG168" i="1"/>
  <c r="R171" i="1"/>
  <c r="AG171" i="1" s="1"/>
  <c r="Q171" i="1"/>
  <c r="N178" i="1"/>
  <c r="AG178" i="1" s="1"/>
  <c r="AG183" i="1"/>
  <c r="O183" i="1"/>
  <c r="AG108" i="1"/>
  <c r="AG129" i="1"/>
  <c r="O129" i="1"/>
  <c r="R135" i="1"/>
  <c r="AG135" i="1" s="1"/>
  <c r="Q135" i="1"/>
  <c r="AG148" i="1"/>
  <c r="R95" i="1"/>
  <c r="Q95" i="1"/>
  <c r="AG98" i="1"/>
  <c r="Q109" i="1"/>
  <c r="AG109" i="1"/>
  <c r="Q110" i="1"/>
  <c r="Q115" i="1"/>
  <c r="Z123" i="1"/>
  <c r="AG123" i="1" s="1"/>
  <c r="N127" i="1"/>
  <c r="R136" i="1"/>
  <c r="Q136" i="1"/>
  <c r="Q149" i="1"/>
  <c r="AG149" i="1"/>
  <c r="Q150" i="1"/>
  <c r="Q180" i="1"/>
  <c r="R96" i="1"/>
  <c r="Q96" i="1"/>
  <c r="AG105" i="1"/>
  <c r="O105" i="1"/>
  <c r="R111" i="1"/>
  <c r="AG111" i="1" s="1"/>
  <c r="Q111" i="1"/>
  <c r="O145" i="1"/>
  <c r="R151" i="1"/>
  <c r="AG151" i="1" s="1"/>
  <c r="Q151" i="1"/>
  <c r="Q156" i="1"/>
  <c r="O172" i="1"/>
  <c r="AG176" i="1"/>
  <c r="AG177" i="1"/>
  <c r="O177" i="1"/>
  <c r="R179" i="1"/>
  <c r="Q179" i="1"/>
  <c r="Q69" i="1"/>
  <c r="Q77" i="1"/>
  <c r="Q85" i="1"/>
  <c r="AG100" i="1"/>
  <c r="R112" i="1"/>
  <c r="Q112" i="1"/>
  <c r="Q117" i="1"/>
  <c r="AG118" i="1"/>
  <c r="AG121" i="1"/>
  <c r="O121" i="1"/>
  <c r="R127" i="1"/>
  <c r="Q127" i="1"/>
  <c r="Q131" i="1"/>
  <c r="Q132" i="1"/>
  <c r="R152" i="1"/>
  <c r="AG152" i="1" s="1"/>
  <c r="Q152" i="1"/>
  <c r="R163" i="1"/>
  <c r="AG163" i="1" s="1"/>
  <c r="Q163" i="1"/>
  <c r="Q164" i="1"/>
  <c r="Q182" i="1"/>
  <c r="Q91" i="1"/>
  <c r="O108" i="1"/>
  <c r="O110" i="1"/>
  <c r="Z115" i="1"/>
  <c r="AG115" i="1" s="1"/>
  <c r="N119" i="1"/>
  <c r="O119" i="1" s="1"/>
  <c r="R128" i="1"/>
  <c r="AG128" i="1" s="1"/>
  <c r="Q128" i="1"/>
  <c r="Z140" i="1"/>
  <c r="O150" i="1"/>
  <c r="Q157" i="1"/>
  <c r="O159" i="1"/>
  <c r="Q165" i="1"/>
  <c r="N170" i="1"/>
  <c r="AG170" i="1" s="1"/>
  <c r="O90" i="1"/>
  <c r="O98" i="1"/>
  <c r="O106" i="1"/>
  <c r="O114" i="1"/>
  <c r="O122" i="1"/>
  <c r="O154" i="1"/>
  <c r="Q160" i="1"/>
  <c r="O162" i="1"/>
  <c r="Q168" i="1"/>
  <c r="O170" i="1"/>
  <c r="Q176" i="1"/>
  <c r="Q167" i="1"/>
  <c r="Q175" i="1"/>
  <c r="Q183" i="1"/>
  <c r="AG86" i="1" l="1"/>
  <c r="AG116" i="1"/>
  <c r="AG40" i="1"/>
  <c r="O158" i="1"/>
  <c r="AG159" i="1"/>
  <c r="O17" i="1"/>
  <c r="O181" i="1"/>
  <c r="O21" i="1"/>
  <c r="O173" i="1"/>
  <c r="AG96" i="1"/>
  <c r="AG102" i="1"/>
  <c r="AG139" i="1"/>
  <c r="AG125" i="1"/>
  <c r="O167" i="1"/>
  <c r="AG124" i="1"/>
  <c r="AG93" i="1"/>
  <c r="AG133" i="1"/>
  <c r="AG72" i="1"/>
  <c r="AG51" i="1"/>
  <c r="AG31" i="1"/>
  <c r="AG140" i="1"/>
  <c r="AG13" i="1"/>
  <c r="AG112" i="1"/>
  <c r="O161" i="1"/>
  <c r="O169" i="1"/>
  <c r="O35" i="1"/>
  <c r="AG22" i="1"/>
  <c r="O130" i="1"/>
  <c r="AG175" i="1"/>
  <c r="AG127" i="1"/>
  <c r="AG38" i="1"/>
  <c r="AG83" i="1"/>
  <c r="O53" i="1"/>
  <c r="AG82" i="1"/>
  <c r="AG164" i="1"/>
  <c r="O49" i="1"/>
  <c r="AG28" i="1"/>
  <c r="AG65" i="1"/>
  <c r="AG60" i="1"/>
  <c r="AG68" i="1"/>
  <c r="AG76" i="1"/>
  <c r="AG50" i="1"/>
  <c r="AG179" i="1"/>
  <c r="O127" i="1"/>
  <c r="AG75" i="1"/>
  <c r="AG95" i="1"/>
  <c r="AG30" i="1"/>
  <c r="AG88" i="1"/>
  <c r="AG73" i="1"/>
  <c r="AG80" i="1"/>
  <c r="O50" i="1"/>
  <c r="AG134" i="1"/>
  <c r="O178" i="1"/>
  <c r="O146" i="1"/>
  <c r="O174" i="1"/>
  <c r="O165" i="1"/>
  <c r="O117" i="1"/>
  <c r="Q184" i="1"/>
  <c r="AG89" i="1"/>
  <c r="O138" i="1"/>
  <c r="O102" i="1"/>
  <c r="R184" i="1"/>
  <c r="Z184" i="1"/>
  <c r="AG41" i="1"/>
  <c r="O82" i="1"/>
  <c r="AG48" i="1"/>
  <c r="N184" i="1"/>
  <c r="AG119" i="1"/>
  <c r="AG81" i="1"/>
  <c r="AG9" i="1"/>
  <c r="O66" i="1"/>
  <c r="AG66" i="1"/>
  <c r="AG58" i="1"/>
  <c r="O58" i="1"/>
  <c r="O40" i="1"/>
  <c r="AG34" i="1"/>
  <c r="O34" i="1"/>
  <c r="O184" i="1" l="1"/>
  <c r="AG184" i="1"/>
  <c r="B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tc={574DB8C5-F3E0-4ACB-A57F-2602FAE54DCC}</author>
    <author>tc={3708EF90-DAE7-4840-9A77-C3E7FE1ACE58}</author>
    <author>tc={1C20AA81-DB17-44A5-9F67-67CAA8571536}</author>
    <author>tc={5E45DA11-D393-4003-A0D7-061EEFDD8090}</author>
    <author>tc={6C6CF490-B43B-4D8E-9C73-CBDEFA119F02}</author>
    <author>tc={FF19E25E-66A6-41D5-B423-5021A9EC427A}</author>
  </authors>
  <commentList>
    <comment ref="J8" authorId="0" shapeId="0" xr:uid="{574DB8C5-F3E0-4ACB-A57F-2602FAE54D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708EF90-DAE7-4840-9A77-C3E7FE1ACE5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C20AA81-DB17-44A5-9F67-67CAA85715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E45DA11-D393-4003-A0D7-061EEFDD80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C6CF490-B43B-4D8E-9C73-CBDEFA119F0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FF19E25E-66A6-41D5-B423-5021A9EC42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<sst xmlns="http://schemas.openxmlformats.org/spreadsheetml/2006/main" count="749" uniqueCount="51">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</sst>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34B5A11D-CED8-4138-BBA2-0A2F688A2205}"/>
    <cellStyle name="Normal 4" xfId="3" xr:uid="{A6F6758D-388E-4643-A35F-58C3F533AE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matute\OneDrive%20-%20Mutual%20Ser%20E.P.S\1.%20ACTUALIZADO%2002%20DIC-%20EQUIPO%20LUISA%20MATUTE\PROCESO%20CONCILIACION\ATLANTICO\CLINICA%20LA%20VICTORIA\JULIO%202025\SIMULADOR%20DE%20CONCILIACION%20CLINICA%20LA%20VICTORIA%20SAS.xlsb" TargetMode="External"/><Relationship Id="rId1" Type="http://schemas.openxmlformats.org/officeDocument/2006/relationships/externalLinkPath" Target="SIMULADOR%20DE%20CONCILIACION%20CLINICA%20LA%20VICTORIA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675478</v>
          </cell>
          <cell r="B3">
            <v>675478</v>
          </cell>
          <cell r="C3">
            <v>45509</v>
          </cell>
          <cell r="D3">
            <v>45685</v>
          </cell>
          <cell r="F3">
            <v>367354</v>
          </cell>
          <cell r="G3" t="str">
            <v>CANCELADA</v>
          </cell>
          <cell r="H3">
            <v>0</v>
          </cell>
          <cell r="I3">
            <v>0</v>
          </cell>
          <cell r="J3">
            <v>0</v>
          </cell>
          <cell r="L3">
            <v>0</v>
          </cell>
          <cell r="P3">
            <v>14694.16</v>
          </cell>
          <cell r="Q3">
            <v>352659.84</v>
          </cell>
        </row>
        <row r="4">
          <cell r="A4">
            <v>680837</v>
          </cell>
          <cell r="B4">
            <v>680837</v>
          </cell>
          <cell r="C4">
            <v>45568</v>
          </cell>
          <cell r="D4">
            <v>45685</v>
          </cell>
          <cell r="F4">
            <v>239088</v>
          </cell>
          <cell r="G4" t="str">
            <v>CANCELADA</v>
          </cell>
          <cell r="H4">
            <v>0</v>
          </cell>
          <cell r="I4">
            <v>0</v>
          </cell>
          <cell r="J4">
            <v>0</v>
          </cell>
          <cell r="L4">
            <v>0</v>
          </cell>
          <cell r="P4">
            <v>9563.52</v>
          </cell>
          <cell r="Q4">
            <v>229524.48000000001</v>
          </cell>
        </row>
        <row r="5">
          <cell r="A5">
            <v>681156</v>
          </cell>
          <cell r="B5">
            <v>681156</v>
          </cell>
          <cell r="C5">
            <v>45572</v>
          </cell>
          <cell r="D5">
            <v>45685</v>
          </cell>
          <cell r="F5">
            <v>68680</v>
          </cell>
          <cell r="G5" t="str">
            <v>CANCELADA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P5">
            <v>2747.2</v>
          </cell>
          <cell r="Q5">
            <v>65932.800000000003</v>
          </cell>
        </row>
        <row r="6">
          <cell r="A6">
            <v>681237</v>
          </cell>
          <cell r="B6">
            <v>681237</v>
          </cell>
          <cell r="C6">
            <v>45573</v>
          </cell>
          <cell r="D6">
            <v>45685</v>
          </cell>
          <cell r="F6">
            <v>52803</v>
          </cell>
          <cell r="G6" t="str">
            <v>CANCELADA</v>
          </cell>
          <cell r="H6">
            <v>0</v>
          </cell>
          <cell r="I6">
            <v>0</v>
          </cell>
          <cell r="J6">
            <v>0</v>
          </cell>
          <cell r="L6">
            <v>0</v>
          </cell>
          <cell r="P6">
            <v>2112.12</v>
          </cell>
          <cell r="Q6">
            <v>50690.879999999997</v>
          </cell>
        </row>
        <row r="7">
          <cell r="A7">
            <v>681668</v>
          </cell>
          <cell r="B7">
            <v>681668</v>
          </cell>
          <cell r="C7">
            <v>45578</v>
          </cell>
          <cell r="D7">
            <v>45685</v>
          </cell>
          <cell r="F7">
            <v>54630</v>
          </cell>
          <cell r="G7" t="str">
            <v>CANCELADA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P7">
            <v>2185.1999999999998</v>
          </cell>
          <cell r="Q7">
            <v>52444.800000000003</v>
          </cell>
        </row>
        <row r="8">
          <cell r="A8">
            <v>681928</v>
          </cell>
          <cell r="B8">
            <v>681928</v>
          </cell>
          <cell r="C8">
            <v>45581</v>
          </cell>
          <cell r="D8">
            <v>45685</v>
          </cell>
          <cell r="F8">
            <v>36605</v>
          </cell>
          <cell r="G8" t="str">
            <v>SALDO A FAVOR DEL PRESTADOR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  <cell r="P8">
            <v>1464.2</v>
          </cell>
          <cell r="Q8">
            <v>0</v>
          </cell>
        </row>
        <row r="9">
          <cell r="A9">
            <v>682180</v>
          </cell>
          <cell r="B9">
            <v>682180</v>
          </cell>
          <cell r="C9">
            <v>45583</v>
          </cell>
          <cell r="D9">
            <v>45685</v>
          </cell>
          <cell r="F9">
            <v>68535</v>
          </cell>
          <cell r="G9" t="str">
            <v>CANCELADA</v>
          </cell>
          <cell r="H9">
            <v>0</v>
          </cell>
          <cell r="I9">
            <v>0</v>
          </cell>
          <cell r="J9">
            <v>0</v>
          </cell>
          <cell r="L9">
            <v>0</v>
          </cell>
          <cell r="P9">
            <v>2741.4</v>
          </cell>
          <cell r="Q9">
            <v>65793.600000000006</v>
          </cell>
        </row>
        <row r="10">
          <cell r="A10">
            <v>682181</v>
          </cell>
          <cell r="B10">
            <v>682181</v>
          </cell>
          <cell r="C10">
            <v>45583</v>
          </cell>
          <cell r="D10">
            <v>45685</v>
          </cell>
          <cell r="F10">
            <v>49205</v>
          </cell>
          <cell r="G10" t="str">
            <v>SALDO A FAVOR DEL PRESTADOR</v>
          </cell>
          <cell r="H10">
            <v>0</v>
          </cell>
          <cell r="I10">
            <v>0</v>
          </cell>
          <cell r="J10">
            <v>0</v>
          </cell>
          <cell r="L10">
            <v>0</v>
          </cell>
          <cell r="P10">
            <v>1968.2</v>
          </cell>
          <cell r="Q10">
            <v>0</v>
          </cell>
        </row>
        <row r="11">
          <cell r="A11">
            <v>682448</v>
          </cell>
          <cell r="B11">
            <v>682448</v>
          </cell>
          <cell r="C11">
            <v>45586</v>
          </cell>
          <cell r="D11">
            <v>45685</v>
          </cell>
          <cell r="F11">
            <v>214130</v>
          </cell>
          <cell r="G11" t="str">
            <v>CANCELADA</v>
          </cell>
          <cell r="H11">
            <v>0</v>
          </cell>
          <cell r="I11">
            <v>0</v>
          </cell>
          <cell r="J11">
            <v>0</v>
          </cell>
          <cell r="L11">
            <v>0</v>
          </cell>
          <cell r="P11">
            <v>8565.2000000000007</v>
          </cell>
          <cell r="Q11">
            <v>205564.79999999999</v>
          </cell>
        </row>
        <row r="12">
          <cell r="A12">
            <v>682444</v>
          </cell>
          <cell r="B12">
            <v>682444</v>
          </cell>
          <cell r="C12">
            <v>45586</v>
          </cell>
          <cell r="D12">
            <v>45685</v>
          </cell>
          <cell r="F12">
            <v>29830</v>
          </cell>
          <cell r="G12" t="str">
            <v>CANCELADA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P12">
            <v>1193.2</v>
          </cell>
          <cell r="Q12">
            <v>28636.799999999999</v>
          </cell>
        </row>
        <row r="13">
          <cell r="A13">
            <v>682442</v>
          </cell>
          <cell r="B13">
            <v>682442</v>
          </cell>
          <cell r="C13">
            <v>45586</v>
          </cell>
          <cell r="D13">
            <v>45685</v>
          </cell>
          <cell r="F13">
            <v>39385</v>
          </cell>
          <cell r="G13" t="str">
            <v>CANCELADA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  <cell r="P13">
            <v>1575.4</v>
          </cell>
          <cell r="Q13">
            <v>37809.599999999999</v>
          </cell>
        </row>
        <row r="14">
          <cell r="A14">
            <v>682443</v>
          </cell>
          <cell r="B14">
            <v>682443</v>
          </cell>
          <cell r="C14">
            <v>45586</v>
          </cell>
          <cell r="D14">
            <v>45685</v>
          </cell>
          <cell r="F14">
            <v>50628</v>
          </cell>
          <cell r="G14" t="str">
            <v>SALDO A FAVOR DEL PRESTADOR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P14">
            <v>2025.12</v>
          </cell>
          <cell r="Q14">
            <v>0</v>
          </cell>
        </row>
        <row r="15">
          <cell r="A15">
            <v>683104</v>
          </cell>
          <cell r="B15">
            <v>683104</v>
          </cell>
          <cell r="C15">
            <v>45591</v>
          </cell>
          <cell r="D15">
            <v>45685</v>
          </cell>
          <cell r="F15">
            <v>34335</v>
          </cell>
          <cell r="G15" t="str">
            <v>CANCELADA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P15">
            <v>1373.4</v>
          </cell>
          <cell r="Q15">
            <v>32961.599999999999</v>
          </cell>
        </row>
        <row r="16">
          <cell r="A16">
            <v>683119</v>
          </cell>
          <cell r="B16">
            <v>683119</v>
          </cell>
          <cell r="C16">
            <v>45591</v>
          </cell>
          <cell r="D16">
            <v>45685</v>
          </cell>
          <cell r="F16">
            <v>54630</v>
          </cell>
          <cell r="G16" t="str">
            <v>CANCELADA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P16">
            <v>2185.1999999999998</v>
          </cell>
          <cell r="Q16">
            <v>52444.800000000003</v>
          </cell>
        </row>
        <row r="17">
          <cell r="A17">
            <v>683394</v>
          </cell>
          <cell r="B17">
            <v>683394</v>
          </cell>
          <cell r="C17">
            <v>45594</v>
          </cell>
          <cell r="D17">
            <v>45685</v>
          </cell>
          <cell r="F17">
            <v>82830</v>
          </cell>
          <cell r="G17" t="str">
            <v>CANCELADA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P17">
            <v>3313.2</v>
          </cell>
          <cell r="Q17">
            <v>79516.800000000003</v>
          </cell>
        </row>
        <row r="18">
          <cell r="A18">
            <v>683401</v>
          </cell>
          <cell r="B18">
            <v>683401</v>
          </cell>
          <cell r="C18">
            <v>45594</v>
          </cell>
          <cell r="D18">
            <v>45685</v>
          </cell>
          <cell r="F18">
            <v>48930</v>
          </cell>
          <cell r="G18" t="str">
            <v>CANCELADA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  <cell r="P18">
            <v>1957.2</v>
          </cell>
          <cell r="Q18">
            <v>46972.800000000003</v>
          </cell>
        </row>
        <row r="19">
          <cell r="A19">
            <v>683397</v>
          </cell>
          <cell r="B19">
            <v>683397</v>
          </cell>
          <cell r="C19">
            <v>45594</v>
          </cell>
          <cell r="D19">
            <v>45685</v>
          </cell>
          <cell r="F19">
            <v>33603</v>
          </cell>
          <cell r="G19" t="str">
            <v>SALDO A FAVOR DEL PRESTADOR</v>
          </cell>
          <cell r="H19">
            <v>0</v>
          </cell>
          <cell r="I19">
            <v>0</v>
          </cell>
          <cell r="J19">
            <v>0</v>
          </cell>
          <cell r="L19">
            <v>0</v>
          </cell>
          <cell r="P19">
            <v>1344.12</v>
          </cell>
          <cell r="Q19">
            <v>0</v>
          </cell>
        </row>
        <row r="20">
          <cell r="A20">
            <v>683770</v>
          </cell>
          <cell r="B20">
            <v>683770</v>
          </cell>
          <cell r="C20">
            <v>45597</v>
          </cell>
          <cell r="D20">
            <v>45685</v>
          </cell>
          <cell r="F20">
            <v>44751</v>
          </cell>
          <cell r="G20" t="str">
            <v>CANCELADA</v>
          </cell>
          <cell r="H20">
            <v>0</v>
          </cell>
          <cell r="I20">
            <v>0</v>
          </cell>
          <cell r="J20">
            <v>0</v>
          </cell>
          <cell r="L20">
            <v>0</v>
          </cell>
          <cell r="P20">
            <v>1790.04</v>
          </cell>
          <cell r="Q20">
            <v>42960.959999999999</v>
          </cell>
        </row>
        <row r="21">
          <cell r="A21">
            <v>683928</v>
          </cell>
          <cell r="B21">
            <v>683928</v>
          </cell>
          <cell r="C21">
            <v>45600</v>
          </cell>
          <cell r="D21">
            <v>45685</v>
          </cell>
          <cell r="F21">
            <v>218634</v>
          </cell>
          <cell r="G21" t="str">
            <v>CANCELADA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P21">
            <v>8745.36</v>
          </cell>
          <cell r="Q21">
            <v>209888.64000000001</v>
          </cell>
        </row>
        <row r="22">
          <cell r="A22">
            <v>683923</v>
          </cell>
          <cell r="B22">
            <v>683923</v>
          </cell>
          <cell r="C22">
            <v>45600</v>
          </cell>
          <cell r="D22">
            <v>45685</v>
          </cell>
          <cell r="F22">
            <v>47939</v>
          </cell>
          <cell r="G22" t="str">
            <v>CANCELADA</v>
          </cell>
          <cell r="H22">
            <v>0</v>
          </cell>
          <cell r="I22">
            <v>0</v>
          </cell>
          <cell r="J22">
            <v>0</v>
          </cell>
          <cell r="L22">
            <v>0</v>
          </cell>
          <cell r="P22">
            <v>1917.56</v>
          </cell>
          <cell r="Q22">
            <v>46021.440000000002</v>
          </cell>
        </row>
        <row r="23">
          <cell r="A23">
            <v>684240</v>
          </cell>
          <cell r="B23">
            <v>684240</v>
          </cell>
          <cell r="C23">
            <v>45603</v>
          </cell>
          <cell r="D23">
            <v>45685</v>
          </cell>
          <cell r="F23">
            <v>103500</v>
          </cell>
          <cell r="G23" t="str">
            <v>SALDO A FAVOR DEL PRESTADOR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P23">
            <v>4140</v>
          </cell>
          <cell r="Q23">
            <v>0</v>
          </cell>
        </row>
        <row r="24">
          <cell r="A24">
            <v>684603</v>
          </cell>
          <cell r="B24">
            <v>684603</v>
          </cell>
          <cell r="C24">
            <v>45608</v>
          </cell>
          <cell r="D24">
            <v>45685</v>
          </cell>
          <cell r="F24">
            <v>30728</v>
          </cell>
          <cell r="G24" t="str">
            <v>SALDO A FAVOR DEL PRESTADOR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P24">
            <v>1229.1199999999999</v>
          </cell>
          <cell r="Q24">
            <v>0</v>
          </cell>
        </row>
        <row r="25">
          <cell r="A25">
            <v>684604</v>
          </cell>
          <cell r="B25">
            <v>684604</v>
          </cell>
          <cell r="C25">
            <v>45608</v>
          </cell>
          <cell r="D25">
            <v>45685</v>
          </cell>
          <cell r="F25">
            <v>30978</v>
          </cell>
          <cell r="G25" t="str">
            <v>SALDO A FAVOR DEL PRESTADOR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P25">
            <v>1239.1199999999999</v>
          </cell>
          <cell r="Q25">
            <v>0</v>
          </cell>
        </row>
        <row r="26">
          <cell r="A26">
            <v>684629</v>
          </cell>
          <cell r="B26">
            <v>684629</v>
          </cell>
          <cell r="C26">
            <v>45609</v>
          </cell>
          <cell r="D26">
            <v>45685</v>
          </cell>
          <cell r="F26">
            <v>49510</v>
          </cell>
          <cell r="G26" t="str">
            <v>CANCELADA</v>
          </cell>
          <cell r="H26">
            <v>0</v>
          </cell>
          <cell r="I26">
            <v>0</v>
          </cell>
          <cell r="J26">
            <v>0</v>
          </cell>
          <cell r="L26">
            <v>0</v>
          </cell>
          <cell r="P26">
            <v>1980.4</v>
          </cell>
          <cell r="Q26">
            <v>47529.599999999999</v>
          </cell>
        </row>
        <row r="27">
          <cell r="A27">
            <v>684842</v>
          </cell>
          <cell r="B27">
            <v>684842</v>
          </cell>
          <cell r="C27">
            <v>45610</v>
          </cell>
          <cell r="D27">
            <v>45685</v>
          </cell>
          <cell r="F27">
            <v>215122</v>
          </cell>
          <cell r="G27" t="str">
            <v>CANCELADA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P27">
            <v>8604.8799999999992</v>
          </cell>
          <cell r="Q27">
            <v>206517.12</v>
          </cell>
        </row>
        <row r="28">
          <cell r="A28">
            <v>685146</v>
          </cell>
          <cell r="B28">
            <v>685146</v>
          </cell>
          <cell r="C28">
            <v>45614</v>
          </cell>
          <cell r="D28">
            <v>45685</v>
          </cell>
          <cell r="F28">
            <v>55605</v>
          </cell>
          <cell r="G28" t="str">
            <v>SALDO A FAVOR DEL PRESTADOR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P28">
            <v>2224.1999999999998</v>
          </cell>
          <cell r="Q28">
            <v>0</v>
          </cell>
        </row>
        <row r="29">
          <cell r="A29">
            <v>685336</v>
          </cell>
          <cell r="B29">
            <v>685336</v>
          </cell>
          <cell r="C29">
            <v>45616</v>
          </cell>
          <cell r="D29">
            <v>45685</v>
          </cell>
          <cell r="F29">
            <v>175980</v>
          </cell>
          <cell r="G29" t="str">
            <v>CANCELADA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P29">
            <v>7039.2</v>
          </cell>
          <cell r="Q29">
            <v>168940.79999999999</v>
          </cell>
        </row>
        <row r="30">
          <cell r="A30">
            <v>685533</v>
          </cell>
          <cell r="B30">
            <v>685533</v>
          </cell>
          <cell r="C30">
            <v>45618</v>
          </cell>
          <cell r="D30">
            <v>45685</v>
          </cell>
          <cell r="F30">
            <v>55705</v>
          </cell>
          <cell r="G30" t="str">
            <v>SALDO A FAVOR DEL PRESTADOR</v>
          </cell>
          <cell r="H30">
            <v>0</v>
          </cell>
          <cell r="I30">
            <v>0</v>
          </cell>
          <cell r="J30">
            <v>0</v>
          </cell>
          <cell r="L30">
            <v>0</v>
          </cell>
          <cell r="P30">
            <v>2228.1999999999998</v>
          </cell>
          <cell r="Q30">
            <v>0</v>
          </cell>
        </row>
        <row r="31">
          <cell r="A31">
            <v>685690</v>
          </cell>
          <cell r="B31">
            <v>685690</v>
          </cell>
          <cell r="C31">
            <v>45621</v>
          </cell>
          <cell r="D31">
            <v>45685</v>
          </cell>
          <cell r="F31">
            <v>37461</v>
          </cell>
          <cell r="G31" t="str">
            <v>SALDO A FAVOR DEL PRESTADOR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P31">
            <v>1498.44</v>
          </cell>
          <cell r="Q31">
            <v>0</v>
          </cell>
        </row>
        <row r="32">
          <cell r="A32">
            <v>686056</v>
          </cell>
          <cell r="B32">
            <v>686056</v>
          </cell>
          <cell r="C32">
            <v>45624</v>
          </cell>
          <cell r="D32">
            <v>45685</v>
          </cell>
          <cell r="F32">
            <v>36605</v>
          </cell>
          <cell r="G32" t="str">
            <v>CANCELADA</v>
          </cell>
          <cell r="H32">
            <v>0</v>
          </cell>
          <cell r="I32">
            <v>0</v>
          </cell>
          <cell r="J32">
            <v>0</v>
          </cell>
          <cell r="L32">
            <v>0</v>
          </cell>
          <cell r="P32">
            <v>1464.2</v>
          </cell>
          <cell r="Q32">
            <v>35140.800000000003</v>
          </cell>
        </row>
        <row r="33">
          <cell r="A33">
            <v>686052</v>
          </cell>
          <cell r="B33">
            <v>686052</v>
          </cell>
          <cell r="C33">
            <v>45624</v>
          </cell>
          <cell r="D33">
            <v>45685</v>
          </cell>
          <cell r="F33">
            <v>94111</v>
          </cell>
          <cell r="G33" t="str">
            <v>SALDO A FAVOR DEL PRESTADOR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P33">
            <v>3764.44</v>
          </cell>
          <cell r="Q33">
            <v>0</v>
          </cell>
        </row>
        <row r="34">
          <cell r="A34">
            <v>686190</v>
          </cell>
          <cell r="B34">
            <v>686190</v>
          </cell>
          <cell r="C34">
            <v>45625</v>
          </cell>
          <cell r="D34">
            <v>45685</v>
          </cell>
          <cell r="F34">
            <v>94605</v>
          </cell>
          <cell r="G34" t="str">
            <v>CANCELADA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P34">
            <v>3784.2</v>
          </cell>
          <cell r="Q34">
            <v>90820.800000000003</v>
          </cell>
        </row>
        <row r="35">
          <cell r="A35">
            <v>686186</v>
          </cell>
          <cell r="B35">
            <v>686186</v>
          </cell>
          <cell r="C35">
            <v>45625</v>
          </cell>
          <cell r="D35">
            <v>45685</v>
          </cell>
          <cell r="F35">
            <v>68030</v>
          </cell>
          <cell r="G35" t="str">
            <v>CANCELADA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P35">
            <v>2721.2</v>
          </cell>
          <cell r="Q35">
            <v>65308.800000000003</v>
          </cell>
        </row>
        <row r="36">
          <cell r="A36">
            <v>686192</v>
          </cell>
          <cell r="B36">
            <v>686192</v>
          </cell>
          <cell r="C36">
            <v>45625</v>
          </cell>
          <cell r="D36">
            <v>45685</v>
          </cell>
          <cell r="F36">
            <v>39385</v>
          </cell>
          <cell r="G36" t="str">
            <v>CANCELADA</v>
          </cell>
          <cell r="H36">
            <v>0</v>
          </cell>
          <cell r="I36">
            <v>0</v>
          </cell>
          <cell r="J36">
            <v>0</v>
          </cell>
          <cell r="L36">
            <v>0</v>
          </cell>
          <cell r="P36">
            <v>1575.4</v>
          </cell>
          <cell r="Q36">
            <v>37809.599999999999</v>
          </cell>
        </row>
        <row r="37">
          <cell r="A37">
            <v>686258</v>
          </cell>
          <cell r="B37">
            <v>686258</v>
          </cell>
          <cell r="C37">
            <v>45626</v>
          </cell>
          <cell r="D37">
            <v>45685</v>
          </cell>
          <cell r="F37">
            <v>37328</v>
          </cell>
          <cell r="G37" t="str">
            <v>SALDO A FAVOR DEL PRESTADOR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P37">
            <v>1493.12</v>
          </cell>
          <cell r="Q37">
            <v>0</v>
          </cell>
        </row>
        <row r="38">
          <cell r="A38">
            <v>686924</v>
          </cell>
          <cell r="B38">
            <v>686924</v>
          </cell>
          <cell r="C38">
            <v>45634</v>
          </cell>
          <cell r="D38">
            <v>45685</v>
          </cell>
          <cell r="F38">
            <v>36605</v>
          </cell>
          <cell r="G38" t="str">
            <v>CANCELADA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P38">
            <v>1464.2</v>
          </cell>
          <cell r="Q38">
            <v>35140.800000000003</v>
          </cell>
        </row>
        <row r="39">
          <cell r="A39">
            <v>687211</v>
          </cell>
          <cell r="B39">
            <v>687211</v>
          </cell>
          <cell r="C39">
            <v>45637</v>
          </cell>
          <cell r="D39">
            <v>45685</v>
          </cell>
          <cell r="F39">
            <v>69335</v>
          </cell>
          <cell r="G39" t="str">
            <v>CANCELADA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P39">
            <v>2773.4</v>
          </cell>
          <cell r="Q39">
            <v>66561.600000000006</v>
          </cell>
        </row>
        <row r="40">
          <cell r="A40">
            <v>687490</v>
          </cell>
          <cell r="B40">
            <v>687490</v>
          </cell>
          <cell r="C40">
            <v>45642</v>
          </cell>
          <cell r="D40">
            <v>45685</v>
          </cell>
          <cell r="F40">
            <v>55705</v>
          </cell>
          <cell r="G40" t="str">
            <v>CANCELADA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P40">
            <v>2228.1999999999998</v>
          </cell>
          <cell r="Q40">
            <v>53476.800000000003</v>
          </cell>
        </row>
        <row r="41">
          <cell r="A41">
            <v>687884</v>
          </cell>
          <cell r="B41">
            <v>687884</v>
          </cell>
          <cell r="C41">
            <v>45663</v>
          </cell>
          <cell r="D41">
            <v>45691</v>
          </cell>
          <cell r="F41">
            <v>4471188</v>
          </cell>
          <cell r="G41" t="str">
            <v>EN REVISION</v>
          </cell>
          <cell r="H41">
            <v>0</v>
          </cell>
          <cell r="I41">
            <v>4471188</v>
          </cell>
          <cell r="J41">
            <v>0</v>
          </cell>
          <cell r="L41">
            <v>0</v>
          </cell>
          <cell r="P41">
            <v>0</v>
          </cell>
          <cell r="Q41">
            <v>0</v>
          </cell>
        </row>
        <row r="42">
          <cell r="A42">
            <v>687942</v>
          </cell>
          <cell r="B42">
            <v>687942</v>
          </cell>
          <cell r="C42">
            <v>45664</v>
          </cell>
          <cell r="D42">
            <v>45685</v>
          </cell>
          <cell r="F42">
            <v>114130</v>
          </cell>
          <cell r="G42" t="str">
            <v>CANCELADA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P42">
            <v>4565.2</v>
          </cell>
          <cell r="Q42">
            <v>109564.8</v>
          </cell>
        </row>
        <row r="43">
          <cell r="A43">
            <v>687954</v>
          </cell>
          <cell r="B43">
            <v>687954</v>
          </cell>
          <cell r="C43">
            <v>45664</v>
          </cell>
          <cell r="D43">
            <v>45685</v>
          </cell>
          <cell r="F43">
            <v>207114</v>
          </cell>
          <cell r="G43" t="str">
            <v>SALDO A FAVOR DEL PRESTADOR</v>
          </cell>
          <cell r="H43">
            <v>0</v>
          </cell>
          <cell r="I43">
            <v>0</v>
          </cell>
          <cell r="J43">
            <v>0</v>
          </cell>
          <cell r="L43">
            <v>0</v>
          </cell>
          <cell r="P43">
            <v>8284.56</v>
          </cell>
          <cell r="Q43">
            <v>0</v>
          </cell>
        </row>
        <row r="44">
          <cell r="A44">
            <v>687957</v>
          </cell>
          <cell r="B44">
            <v>687957</v>
          </cell>
          <cell r="C44">
            <v>45664</v>
          </cell>
          <cell r="D44">
            <v>45691</v>
          </cell>
          <cell r="F44">
            <v>2399221</v>
          </cell>
          <cell r="G44" t="str">
            <v>SALDO A FAVOR DEL PRESTADOR</v>
          </cell>
          <cell r="H44">
            <v>0</v>
          </cell>
          <cell r="I44">
            <v>0</v>
          </cell>
          <cell r="J44">
            <v>0</v>
          </cell>
          <cell r="L44">
            <v>0</v>
          </cell>
          <cell r="P44">
            <v>47984.42</v>
          </cell>
          <cell r="Q44">
            <v>0</v>
          </cell>
        </row>
        <row r="45">
          <cell r="A45">
            <v>687940</v>
          </cell>
          <cell r="B45">
            <v>687940</v>
          </cell>
          <cell r="C45">
            <v>45664</v>
          </cell>
          <cell r="D45">
            <v>45691</v>
          </cell>
          <cell r="F45">
            <v>815933</v>
          </cell>
          <cell r="G45" t="str">
            <v>SALDO A FAVOR DEL PRESTADOR</v>
          </cell>
          <cell r="H45">
            <v>0</v>
          </cell>
          <cell r="I45">
            <v>0</v>
          </cell>
          <cell r="J45">
            <v>0</v>
          </cell>
          <cell r="L45">
            <v>0</v>
          </cell>
          <cell r="P45">
            <v>16318.66</v>
          </cell>
          <cell r="Q45">
            <v>0</v>
          </cell>
        </row>
        <row r="46">
          <cell r="A46">
            <v>687960</v>
          </cell>
          <cell r="B46">
            <v>687960</v>
          </cell>
          <cell r="C46">
            <v>45664</v>
          </cell>
          <cell r="D46">
            <v>45691</v>
          </cell>
          <cell r="F46">
            <v>1114582</v>
          </cell>
          <cell r="G46" t="str">
            <v>SALDO A FAVOR DEL PRESTADOR</v>
          </cell>
          <cell r="H46">
            <v>0</v>
          </cell>
          <cell r="I46">
            <v>0</v>
          </cell>
          <cell r="J46">
            <v>0</v>
          </cell>
          <cell r="L46">
            <v>0</v>
          </cell>
          <cell r="P46">
            <v>22291.64</v>
          </cell>
          <cell r="Q46">
            <v>0</v>
          </cell>
        </row>
        <row r="47">
          <cell r="A47">
            <v>687952</v>
          </cell>
          <cell r="B47">
            <v>687952</v>
          </cell>
          <cell r="C47">
            <v>45664</v>
          </cell>
          <cell r="D47">
            <v>45691</v>
          </cell>
          <cell r="F47">
            <v>1176617</v>
          </cell>
          <cell r="G47" t="str">
            <v>SALDO A FAVOR DEL PRESTADOR</v>
          </cell>
          <cell r="H47">
            <v>0</v>
          </cell>
          <cell r="I47">
            <v>0</v>
          </cell>
          <cell r="J47">
            <v>0</v>
          </cell>
          <cell r="L47">
            <v>0</v>
          </cell>
          <cell r="P47">
            <v>23532.34</v>
          </cell>
          <cell r="Q47">
            <v>0</v>
          </cell>
        </row>
        <row r="48">
          <cell r="A48">
            <v>687948</v>
          </cell>
          <cell r="B48">
            <v>687948</v>
          </cell>
          <cell r="C48">
            <v>45664</v>
          </cell>
          <cell r="D48">
            <v>45691</v>
          </cell>
          <cell r="F48">
            <v>2958858</v>
          </cell>
          <cell r="G48" t="str">
            <v>SALDO A FAVOR DEL PRESTADOR</v>
          </cell>
          <cell r="H48">
            <v>0</v>
          </cell>
          <cell r="I48">
            <v>0</v>
          </cell>
          <cell r="J48">
            <v>0</v>
          </cell>
          <cell r="L48">
            <v>0</v>
          </cell>
          <cell r="P48">
            <v>59177.16</v>
          </cell>
          <cell r="Q48">
            <v>0</v>
          </cell>
        </row>
        <row r="49">
          <cell r="A49">
            <v>688642</v>
          </cell>
          <cell r="B49">
            <v>688642</v>
          </cell>
          <cell r="C49">
            <v>45671</v>
          </cell>
          <cell r="D49">
            <v>45691</v>
          </cell>
          <cell r="F49">
            <v>4760513</v>
          </cell>
          <cell r="G49" t="str">
            <v>CANCELADA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P49">
            <v>95210.26</v>
          </cell>
          <cell r="Q49">
            <v>4665302.74</v>
          </cell>
        </row>
        <row r="50">
          <cell r="A50">
            <v>688603</v>
          </cell>
          <cell r="B50">
            <v>688603</v>
          </cell>
          <cell r="C50">
            <v>45671</v>
          </cell>
          <cell r="D50">
            <v>45691</v>
          </cell>
          <cell r="F50">
            <v>4355083</v>
          </cell>
          <cell r="G50" t="str">
            <v>SALDO A FAVOR DEL PRESTADOR</v>
          </cell>
          <cell r="H50">
            <v>0</v>
          </cell>
          <cell r="I50">
            <v>0</v>
          </cell>
          <cell r="J50">
            <v>0</v>
          </cell>
          <cell r="L50">
            <v>0</v>
          </cell>
          <cell r="P50">
            <v>87101.66</v>
          </cell>
          <cell r="Q50">
            <v>0</v>
          </cell>
        </row>
        <row r="51">
          <cell r="A51">
            <v>688617</v>
          </cell>
          <cell r="B51">
            <v>688617</v>
          </cell>
          <cell r="C51">
            <v>45671</v>
          </cell>
          <cell r="D51">
            <v>45691</v>
          </cell>
          <cell r="F51">
            <v>358959</v>
          </cell>
          <cell r="G51" t="str">
            <v>SALDO A FAVOR DEL PRESTADOR</v>
          </cell>
          <cell r="H51">
            <v>0</v>
          </cell>
          <cell r="I51">
            <v>0</v>
          </cell>
          <cell r="J51">
            <v>0</v>
          </cell>
          <cell r="L51">
            <v>0</v>
          </cell>
          <cell r="P51">
            <v>7179.18</v>
          </cell>
          <cell r="Q51">
            <v>0</v>
          </cell>
        </row>
        <row r="52">
          <cell r="A52">
            <v>688593</v>
          </cell>
          <cell r="B52">
            <v>688593</v>
          </cell>
          <cell r="C52">
            <v>45671</v>
          </cell>
          <cell r="D52">
            <v>45692</v>
          </cell>
          <cell r="F52">
            <v>30846</v>
          </cell>
          <cell r="G52" t="str">
            <v>SALDO A FAVOR DEL PRESTADOR</v>
          </cell>
          <cell r="H52">
            <v>0</v>
          </cell>
          <cell r="I52">
            <v>0</v>
          </cell>
          <cell r="J52">
            <v>0</v>
          </cell>
          <cell r="L52">
            <v>0</v>
          </cell>
          <cell r="P52">
            <v>1233.8399999999999</v>
          </cell>
          <cell r="Q52">
            <v>0</v>
          </cell>
        </row>
        <row r="53">
          <cell r="A53">
            <v>688592</v>
          </cell>
          <cell r="B53">
            <v>688592</v>
          </cell>
          <cell r="C53">
            <v>45671</v>
          </cell>
          <cell r="D53">
            <v>45692</v>
          </cell>
          <cell r="F53">
            <v>232134</v>
          </cell>
          <cell r="G53" t="str">
            <v>SALDO A FAVOR DEL PRESTADOR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P53">
            <v>9285.36</v>
          </cell>
          <cell r="Q53">
            <v>0</v>
          </cell>
        </row>
        <row r="54">
          <cell r="A54">
            <v>688648</v>
          </cell>
          <cell r="B54">
            <v>688648</v>
          </cell>
          <cell r="C54">
            <v>45672</v>
          </cell>
          <cell r="D54">
            <v>45691</v>
          </cell>
          <cell r="F54">
            <v>6018552</v>
          </cell>
          <cell r="G54" t="str">
            <v>CANCELADA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P54">
            <v>120371.04</v>
          </cell>
          <cell r="Q54">
            <v>5898180.96</v>
          </cell>
        </row>
        <row r="55">
          <cell r="A55">
            <v>688651</v>
          </cell>
          <cell r="B55">
            <v>688651</v>
          </cell>
          <cell r="C55">
            <v>45672</v>
          </cell>
          <cell r="D55">
            <v>45691</v>
          </cell>
          <cell r="F55">
            <v>1014657</v>
          </cell>
          <cell r="G55" t="str">
            <v>SALDO A FAVOR DEL PRESTADOR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P55">
            <v>20293.14</v>
          </cell>
          <cell r="Q55">
            <v>0</v>
          </cell>
        </row>
        <row r="56">
          <cell r="A56">
            <v>688658</v>
          </cell>
          <cell r="B56">
            <v>688658</v>
          </cell>
          <cell r="C56">
            <v>45672</v>
          </cell>
          <cell r="D56">
            <v>45692</v>
          </cell>
          <cell r="F56">
            <v>86365</v>
          </cell>
          <cell r="G56" t="str">
            <v>CANCELADA</v>
          </cell>
          <cell r="H56">
            <v>0</v>
          </cell>
          <cell r="I56">
            <v>0</v>
          </cell>
          <cell r="J56">
            <v>0</v>
          </cell>
          <cell r="L56">
            <v>0</v>
          </cell>
          <cell r="P56">
            <v>3454.6</v>
          </cell>
          <cell r="Q56">
            <v>82910.399999999994</v>
          </cell>
        </row>
        <row r="57">
          <cell r="A57">
            <v>688654</v>
          </cell>
          <cell r="B57">
            <v>688654</v>
          </cell>
          <cell r="C57">
            <v>45672</v>
          </cell>
          <cell r="D57">
            <v>45692</v>
          </cell>
          <cell r="F57">
            <v>49267</v>
          </cell>
          <cell r="G57" t="str">
            <v>SALDO A FAVOR DEL PRESTADOR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P57">
            <v>1970.68</v>
          </cell>
          <cell r="Q57">
            <v>0</v>
          </cell>
        </row>
        <row r="58">
          <cell r="A58">
            <v>688661</v>
          </cell>
          <cell r="B58">
            <v>688661</v>
          </cell>
          <cell r="C58">
            <v>45672</v>
          </cell>
          <cell r="D58">
            <v>45692</v>
          </cell>
          <cell r="F58">
            <v>44405</v>
          </cell>
          <cell r="G58" t="str">
            <v>SALDO A FAVOR DEL PRESTADOR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P58">
            <v>1776.2</v>
          </cell>
          <cell r="Q58">
            <v>0</v>
          </cell>
        </row>
        <row r="59">
          <cell r="A59">
            <v>688806</v>
          </cell>
          <cell r="B59">
            <v>688806</v>
          </cell>
          <cell r="C59">
            <v>45677</v>
          </cell>
          <cell r="D59">
            <v>45692</v>
          </cell>
          <cell r="F59">
            <v>102769</v>
          </cell>
          <cell r="G59" t="str">
            <v>CANCELADA</v>
          </cell>
          <cell r="H59">
            <v>0</v>
          </cell>
          <cell r="I59">
            <v>0</v>
          </cell>
          <cell r="J59">
            <v>0</v>
          </cell>
          <cell r="L59">
            <v>0</v>
          </cell>
          <cell r="P59">
            <v>4110.76</v>
          </cell>
          <cell r="Q59">
            <v>98658.240000000005</v>
          </cell>
        </row>
        <row r="60">
          <cell r="A60">
            <v>688794</v>
          </cell>
          <cell r="B60">
            <v>688794</v>
          </cell>
          <cell r="C60">
            <v>45677</v>
          </cell>
          <cell r="D60">
            <v>45692</v>
          </cell>
          <cell r="F60">
            <v>42417</v>
          </cell>
          <cell r="G60" t="str">
            <v>CANCELADA</v>
          </cell>
          <cell r="H60">
            <v>0</v>
          </cell>
          <cell r="I60">
            <v>0</v>
          </cell>
          <cell r="J60">
            <v>0</v>
          </cell>
          <cell r="L60">
            <v>0</v>
          </cell>
          <cell r="P60">
            <v>1696.68</v>
          </cell>
          <cell r="Q60">
            <v>40720.32</v>
          </cell>
        </row>
        <row r="61">
          <cell r="A61">
            <v>688788</v>
          </cell>
          <cell r="B61">
            <v>688788</v>
          </cell>
          <cell r="C61">
            <v>45677</v>
          </cell>
          <cell r="D61">
            <v>45692</v>
          </cell>
          <cell r="F61">
            <v>164238</v>
          </cell>
          <cell r="G61" t="str">
            <v>CANCELADA</v>
          </cell>
          <cell r="H61">
            <v>0</v>
          </cell>
          <cell r="I61">
            <v>0</v>
          </cell>
          <cell r="J61">
            <v>0</v>
          </cell>
          <cell r="L61">
            <v>0</v>
          </cell>
          <cell r="P61">
            <v>6569.52</v>
          </cell>
          <cell r="Q61">
            <v>157668.48000000001</v>
          </cell>
        </row>
        <row r="62">
          <cell r="A62">
            <v>688804</v>
          </cell>
          <cell r="B62">
            <v>688804</v>
          </cell>
          <cell r="C62">
            <v>45677</v>
          </cell>
          <cell r="D62">
            <v>45692</v>
          </cell>
          <cell r="F62">
            <v>92017</v>
          </cell>
          <cell r="G62" t="str">
            <v>CANCELADA</v>
          </cell>
          <cell r="H62">
            <v>0</v>
          </cell>
          <cell r="I62">
            <v>0</v>
          </cell>
          <cell r="J62">
            <v>0</v>
          </cell>
          <cell r="L62">
            <v>0</v>
          </cell>
          <cell r="P62">
            <v>3680.68</v>
          </cell>
          <cell r="Q62">
            <v>88336.320000000007</v>
          </cell>
        </row>
        <row r="63">
          <cell r="A63">
            <v>688796</v>
          </cell>
          <cell r="B63">
            <v>688796</v>
          </cell>
          <cell r="C63">
            <v>45677</v>
          </cell>
          <cell r="D63">
            <v>45692</v>
          </cell>
          <cell r="F63">
            <v>123204</v>
          </cell>
          <cell r="G63" t="str">
            <v>CANCELADA</v>
          </cell>
          <cell r="H63">
            <v>0</v>
          </cell>
          <cell r="I63">
            <v>0</v>
          </cell>
          <cell r="J63">
            <v>0</v>
          </cell>
          <cell r="L63">
            <v>0</v>
          </cell>
          <cell r="P63">
            <v>4928.16</v>
          </cell>
          <cell r="Q63">
            <v>118275.84</v>
          </cell>
        </row>
        <row r="64">
          <cell r="A64">
            <v>688789</v>
          </cell>
          <cell r="B64">
            <v>688789</v>
          </cell>
          <cell r="C64">
            <v>45677</v>
          </cell>
          <cell r="D64">
            <v>45692</v>
          </cell>
          <cell r="F64">
            <v>42417</v>
          </cell>
          <cell r="G64" t="str">
            <v>CANCELADA</v>
          </cell>
          <cell r="H64">
            <v>0</v>
          </cell>
          <cell r="I64">
            <v>0</v>
          </cell>
          <cell r="J64">
            <v>0</v>
          </cell>
          <cell r="L64">
            <v>0</v>
          </cell>
          <cell r="P64">
            <v>1696.68</v>
          </cell>
          <cell r="Q64">
            <v>40720.32</v>
          </cell>
        </row>
        <row r="65">
          <cell r="A65">
            <v>688780</v>
          </cell>
          <cell r="B65">
            <v>688780</v>
          </cell>
          <cell r="C65">
            <v>45677</v>
          </cell>
          <cell r="D65">
            <v>45692</v>
          </cell>
          <cell r="F65">
            <v>155422</v>
          </cell>
          <cell r="G65" t="str">
            <v>CANCELADA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P65">
            <v>6216.88</v>
          </cell>
          <cell r="Q65">
            <v>149205.12</v>
          </cell>
        </row>
        <row r="66">
          <cell r="A66">
            <v>688776</v>
          </cell>
          <cell r="B66">
            <v>688776</v>
          </cell>
          <cell r="C66">
            <v>45677</v>
          </cell>
          <cell r="D66">
            <v>45692</v>
          </cell>
          <cell r="F66">
            <v>69861</v>
          </cell>
          <cell r="G66" t="str">
            <v>CANCELADA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P66">
            <v>2794.44</v>
          </cell>
          <cell r="Q66">
            <v>67066.559999999998</v>
          </cell>
        </row>
        <row r="67">
          <cell r="A67">
            <v>688778</v>
          </cell>
          <cell r="B67">
            <v>688778</v>
          </cell>
          <cell r="C67">
            <v>45677</v>
          </cell>
          <cell r="D67">
            <v>45692</v>
          </cell>
          <cell r="F67">
            <v>101730</v>
          </cell>
          <cell r="G67" t="str">
            <v>CANCELADA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P67">
            <v>4069.2</v>
          </cell>
          <cell r="Q67">
            <v>97660.800000000003</v>
          </cell>
        </row>
        <row r="68">
          <cell r="A68">
            <v>688803</v>
          </cell>
          <cell r="B68">
            <v>688803</v>
          </cell>
          <cell r="C68">
            <v>45677</v>
          </cell>
          <cell r="D68">
            <v>45692</v>
          </cell>
          <cell r="F68">
            <v>119069</v>
          </cell>
          <cell r="G68" t="str">
            <v>CANCELADA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P68">
            <v>4762.76</v>
          </cell>
          <cell r="Q68">
            <v>114306.24000000001</v>
          </cell>
        </row>
        <row r="69">
          <cell r="A69">
            <v>688770</v>
          </cell>
          <cell r="B69">
            <v>688770</v>
          </cell>
          <cell r="C69">
            <v>45677</v>
          </cell>
          <cell r="D69">
            <v>45692</v>
          </cell>
          <cell r="F69">
            <v>38638</v>
          </cell>
          <cell r="G69" t="str">
            <v>SALDO A FAVOR DEL PRESTADOR</v>
          </cell>
          <cell r="H69">
            <v>0</v>
          </cell>
          <cell r="I69">
            <v>0</v>
          </cell>
          <cell r="J69">
            <v>0</v>
          </cell>
          <cell r="L69">
            <v>0</v>
          </cell>
          <cell r="P69">
            <v>1545.52</v>
          </cell>
          <cell r="Q69">
            <v>0</v>
          </cell>
        </row>
        <row r="70">
          <cell r="A70">
            <v>689276</v>
          </cell>
          <cell r="B70">
            <v>689276</v>
          </cell>
          <cell r="C70">
            <v>45682</v>
          </cell>
          <cell r="D70">
            <v>45762</v>
          </cell>
          <cell r="F70">
            <v>3730963</v>
          </cell>
          <cell r="G70" t="str">
            <v>EN REVISION</v>
          </cell>
          <cell r="H70">
            <v>0</v>
          </cell>
          <cell r="I70">
            <v>3730963</v>
          </cell>
          <cell r="J70">
            <v>0</v>
          </cell>
          <cell r="L70">
            <v>0</v>
          </cell>
          <cell r="P70">
            <v>0</v>
          </cell>
          <cell r="Q70">
            <v>0</v>
          </cell>
        </row>
        <row r="71">
          <cell r="A71">
            <v>689859</v>
          </cell>
          <cell r="B71">
            <v>689859</v>
          </cell>
          <cell r="C71">
            <v>45687</v>
          </cell>
          <cell r="D71">
            <v>45835</v>
          </cell>
          <cell r="F71">
            <v>867439</v>
          </cell>
          <cell r="G71" t="str">
            <v>NO RADICADA</v>
          </cell>
          <cell r="H71">
            <v>867439</v>
          </cell>
          <cell r="I71">
            <v>0</v>
          </cell>
          <cell r="J71">
            <v>0</v>
          </cell>
          <cell r="L71">
            <v>0</v>
          </cell>
          <cell r="P71">
            <v>0</v>
          </cell>
          <cell r="Q71">
            <v>0</v>
          </cell>
        </row>
        <row r="72">
          <cell r="A72">
            <v>689918</v>
          </cell>
          <cell r="B72">
            <v>689918</v>
          </cell>
          <cell r="C72">
            <v>45687</v>
          </cell>
          <cell r="D72">
            <v>45728</v>
          </cell>
          <cell r="F72">
            <v>188070</v>
          </cell>
          <cell r="G72" t="str">
            <v>CANCELADA</v>
          </cell>
          <cell r="H72">
            <v>0</v>
          </cell>
          <cell r="I72">
            <v>0</v>
          </cell>
          <cell r="J72">
            <v>0</v>
          </cell>
          <cell r="L72">
            <v>0</v>
          </cell>
          <cell r="P72">
            <v>7522.8</v>
          </cell>
          <cell r="Q72">
            <v>53064.54</v>
          </cell>
        </row>
        <row r="73">
          <cell r="A73">
            <v>689950</v>
          </cell>
          <cell r="B73">
            <v>689950</v>
          </cell>
          <cell r="C73">
            <v>45687</v>
          </cell>
          <cell r="D73">
            <v>45728</v>
          </cell>
          <cell r="F73">
            <v>42417</v>
          </cell>
          <cell r="G73" t="str">
            <v>CANCELADA</v>
          </cell>
          <cell r="H73">
            <v>0</v>
          </cell>
          <cell r="I73">
            <v>0</v>
          </cell>
          <cell r="J73">
            <v>0</v>
          </cell>
          <cell r="L73">
            <v>0</v>
          </cell>
          <cell r="P73">
            <v>1696.68</v>
          </cell>
          <cell r="Q73">
            <v>40720.32</v>
          </cell>
        </row>
        <row r="74">
          <cell r="A74">
            <v>689940</v>
          </cell>
          <cell r="B74">
            <v>689940</v>
          </cell>
          <cell r="C74">
            <v>45687</v>
          </cell>
          <cell r="D74">
            <v>45728</v>
          </cell>
          <cell r="F74">
            <v>49946</v>
          </cell>
          <cell r="G74" t="str">
            <v>CANCELADA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P74">
            <v>1997.84</v>
          </cell>
          <cell r="Q74">
            <v>47948.160000000003</v>
          </cell>
        </row>
        <row r="75">
          <cell r="A75">
            <v>689912</v>
          </cell>
          <cell r="B75">
            <v>689912</v>
          </cell>
          <cell r="C75">
            <v>45687</v>
          </cell>
          <cell r="D75">
            <v>45728</v>
          </cell>
          <cell r="F75">
            <v>70046</v>
          </cell>
          <cell r="G75" t="str">
            <v>CANCELADA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P75">
            <v>2801.84</v>
          </cell>
          <cell r="Q75">
            <v>67244.160000000003</v>
          </cell>
        </row>
        <row r="76">
          <cell r="A76">
            <v>689907</v>
          </cell>
          <cell r="B76">
            <v>689907</v>
          </cell>
          <cell r="C76">
            <v>45687</v>
          </cell>
          <cell r="D76">
            <v>45728</v>
          </cell>
          <cell r="F76">
            <v>35250</v>
          </cell>
          <cell r="G76" t="str">
            <v>SALDO A FAVOR DEL PRESTADOR</v>
          </cell>
          <cell r="H76">
            <v>0</v>
          </cell>
          <cell r="I76">
            <v>0</v>
          </cell>
          <cell r="J76">
            <v>0</v>
          </cell>
          <cell r="L76">
            <v>0</v>
          </cell>
          <cell r="P76">
            <v>1410</v>
          </cell>
          <cell r="Q76">
            <v>0</v>
          </cell>
        </row>
        <row r="77">
          <cell r="A77">
            <v>689949</v>
          </cell>
          <cell r="B77">
            <v>689949</v>
          </cell>
          <cell r="C77">
            <v>45687</v>
          </cell>
          <cell r="D77">
            <v>45728</v>
          </cell>
          <cell r="F77">
            <v>333418</v>
          </cell>
          <cell r="G77" t="str">
            <v>SALDO A FAVOR DEL PRESTADOR</v>
          </cell>
          <cell r="H77">
            <v>0</v>
          </cell>
          <cell r="I77">
            <v>0</v>
          </cell>
          <cell r="J77">
            <v>0</v>
          </cell>
          <cell r="L77">
            <v>0</v>
          </cell>
          <cell r="P77">
            <v>13336.72</v>
          </cell>
          <cell r="Q77">
            <v>0</v>
          </cell>
        </row>
        <row r="78">
          <cell r="A78">
            <v>689941</v>
          </cell>
          <cell r="B78">
            <v>689941</v>
          </cell>
          <cell r="C78">
            <v>45687</v>
          </cell>
          <cell r="D78">
            <v>45728</v>
          </cell>
          <cell r="F78">
            <v>55717</v>
          </cell>
          <cell r="G78" t="str">
            <v>SALDO A FAVOR DEL PRESTADOR</v>
          </cell>
          <cell r="H78">
            <v>0</v>
          </cell>
          <cell r="I78">
            <v>0</v>
          </cell>
          <cell r="J78">
            <v>0</v>
          </cell>
          <cell r="L78">
            <v>0</v>
          </cell>
          <cell r="P78">
            <v>2228.6799999999998</v>
          </cell>
          <cell r="Q78">
            <v>0</v>
          </cell>
        </row>
        <row r="79">
          <cell r="A79">
            <v>689944</v>
          </cell>
          <cell r="B79">
            <v>689944</v>
          </cell>
          <cell r="C79">
            <v>45687</v>
          </cell>
          <cell r="D79">
            <v>45728</v>
          </cell>
          <cell r="F79">
            <v>42417</v>
          </cell>
          <cell r="G79" t="str">
            <v>SALDO A FAVOR DEL PRESTADOR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P79">
            <v>1696.68</v>
          </cell>
          <cell r="Q79">
            <v>0</v>
          </cell>
        </row>
        <row r="80">
          <cell r="A80">
            <v>689945</v>
          </cell>
          <cell r="B80">
            <v>689945</v>
          </cell>
          <cell r="C80">
            <v>45687</v>
          </cell>
          <cell r="D80">
            <v>45728</v>
          </cell>
          <cell r="F80">
            <v>31221</v>
          </cell>
          <cell r="G80" t="str">
            <v>SALDO A FAVOR DEL PRESTADOR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P80">
            <v>1248.8399999999999</v>
          </cell>
          <cell r="Q80">
            <v>0</v>
          </cell>
        </row>
        <row r="81">
          <cell r="A81">
            <v>689874</v>
          </cell>
          <cell r="B81">
            <v>689874</v>
          </cell>
          <cell r="C81">
            <v>45687</v>
          </cell>
          <cell r="D81">
            <v>45762</v>
          </cell>
          <cell r="F81">
            <v>2997609</v>
          </cell>
          <cell r="G81" t="str">
            <v>EN REVISION</v>
          </cell>
          <cell r="H81">
            <v>0</v>
          </cell>
          <cell r="I81">
            <v>2997609</v>
          </cell>
          <cell r="J81">
            <v>0</v>
          </cell>
          <cell r="L81">
            <v>0</v>
          </cell>
          <cell r="P81">
            <v>0</v>
          </cell>
          <cell r="Q81">
            <v>0</v>
          </cell>
        </row>
        <row r="82">
          <cell r="A82">
            <v>689853</v>
          </cell>
          <cell r="B82">
            <v>689853</v>
          </cell>
          <cell r="C82">
            <v>45687</v>
          </cell>
          <cell r="D82">
            <v>45762</v>
          </cell>
          <cell r="F82">
            <v>881068</v>
          </cell>
          <cell r="G82" t="str">
            <v>SALDO A FAVOR DEL PRESTADOR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P82">
            <v>17621.36</v>
          </cell>
          <cell r="Q82">
            <v>0</v>
          </cell>
        </row>
        <row r="83">
          <cell r="A83">
            <v>689884</v>
          </cell>
          <cell r="B83">
            <v>689884</v>
          </cell>
          <cell r="C83">
            <v>45687</v>
          </cell>
          <cell r="D83">
            <v>45762</v>
          </cell>
          <cell r="F83">
            <v>352905</v>
          </cell>
          <cell r="G83" t="str">
            <v>SALDO A FAVOR DEL PRESTADOR</v>
          </cell>
          <cell r="H83">
            <v>0</v>
          </cell>
          <cell r="I83">
            <v>0</v>
          </cell>
          <cell r="J83">
            <v>0</v>
          </cell>
          <cell r="L83">
            <v>0</v>
          </cell>
          <cell r="P83">
            <v>7058.1</v>
          </cell>
          <cell r="Q83">
            <v>0</v>
          </cell>
        </row>
        <row r="84">
          <cell r="A84">
            <v>689877</v>
          </cell>
          <cell r="B84">
            <v>689877</v>
          </cell>
          <cell r="C84">
            <v>45687</v>
          </cell>
          <cell r="D84">
            <v>45762</v>
          </cell>
          <cell r="F84">
            <v>3152901</v>
          </cell>
          <cell r="G84" t="str">
            <v>SALDO A FAVOR DEL PRESTADOR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P84">
            <v>63058.02</v>
          </cell>
          <cell r="Q84">
            <v>0</v>
          </cell>
        </row>
        <row r="85">
          <cell r="A85">
            <v>690194</v>
          </cell>
          <cell r="B85">
            <v>690194</v>
          </cell>
          <cell r="C85">
            <v>45688</v>
          </cell>
          <cell r="D85">
            <v>45762</v>
          </cell>
          <cell r="F85">
            <v>4526939</v>
          </cell>
          <cell r="G85" t="str">
            <v>EN REVISION</v>
          </cell>
          <cell r="H85">
            <v>0</v>
          </cell>
          <cell r="I85">
            <v>4526939</v>
          </cell>
          <cell r="J85">
            <v>0</v>
          </cell>
          <cell r="L85">
            <v>0</v>
          </cell>
          <cell r="P85">
            <v>0</v>
          </cell>
          <cell r="Q85">
            <v>0</v>
          </cell>
        </row>
        <row r="86">
          <cell r="A86">
            <v>690703</v>
          </cell>
          <cell r="B86">
            <v>690703</v>
          </cell>
          <cell r="C86">
            <v>45693</v>
          </cell>
          <cell r="D86">
            <v>45826</v>
          </cell>
          <cell r="F86">
            <v>427026</v>
          </cell>
          <cell r="G86" t="str">
            <v>EN REVISION</v>
          </cell>
          <cell r="H86">
            <v>0</v>
          </cell>
          <cell r="I86">
            <v>427026</v>
          </cell>
          <cell r="J86">
            <v>0</v>
          </cell>
          <cell r="L86">
            <v>0</v>
          </cell>
          <cell r="P86">
            <v>0</v>
          </cell>
          <cell r="Q86">
            <v>0</v>
          </cell>
        </row>
        <row r="87">
          <cell r="A87">
            <v>693179</v>
          </cell>
          <cell r="B87">
            <v>693179</v>
          </cell>
          <cell r="C87">
            <v>45716</v>
          </cell>
          <cell r="D87">
            <v>45728</v>
          </cell>
          <cell r="F87">
            <v>439630</v>
          </cell>
          <cell r="G87" t="str">
            <v>SALDO A FAVOR DEL PRESTADOR</v>
          </cell>
          <cell r="H87">
            <v>0</v>
          </cell>
          <cell r="I87">
            <v>0</v>
          </cell>
          <cell r="J87">
            <v>0</v>
          </cell>
          <cell r="L87">
            <v>0</v>
          </cell>
          <cell r="P87">
            <v>17585.2</v>
          </cell>
          <cell r="Q87">
            <v>0</v>
          </cell>
        </row>
        <row r="88">
          <cell r="A88">
            <v>694193</v>
          </cell>
          <cell r="B88">
            <v>694193</v>
          </cell>
          <cell r="C88">
            <v>45727</v>
          </cell>
          <cell r="D88">
            <v>45826</v>
          </cell>
          <cell r="F88">
            <v>436302</v>
          </cell>
          <cell r="G88" t="str">
            <v>DEVUELTAS</v>
          </cell>
          <cell r="H88">
            <v>0</v>
          </cell>
          <cell r="I88">
            <v>0</v>
          </cell>
          <cell r="J88">
            <v>436302</v>
          </cell>
          <cell r="L88">
            <v>0</v>
          </cell>
          <cell r="P88">
            <v>0</v>
          </cell>
          <cell r="Q88">
            <v>0</v>
          </cell>
        </row>
        <row r="89">
          <cell r="A89">
            <v>694185</v>
          </cell>
          <cell r="B89">
            <v>694185</v>
          </cell>
          <cell r="C89">
            <v>45727</v>
          </cell>
          <cell r="D89">
            <v>45826</v>
          </cell>
          <cell r="F89">
            <v>2001001</v>
          </cell>
          <cell r="G89" t="str">
            <v>DEVUELTAS</v>
          </cell>
          <cell r="H89">
            <v>0</v>
          </cell>
          <cell r="I89">
            <v>0</v>
          </cell>
          <cell r="J89">
            <v>2001001</v>
          </cell>
          <cell r="L89">
            <v>0</v>
          </cell>
          <cell r="P89">
            <v>0</v>
          </cell>
          <cell r="Q89">
            <v>0</v>
          </cell>
        </row>
        <row r="90">
          <cell r="A90">
            <v>694096</v>
          </cell>
          <cell r="B90">
            <v>694096</v>
          </cell>
          <cell r="C90">
            <v>45727</v>
          </cell>
          <cell r="D90">
            <v>45729</v>
          </cell>
          <cell r="F90">
            <v>9838745</v>
          </cell>
          <cell r="G90" t="str">
            <v>GLOSA LEGALIZADA Y SALDO A FAVOR DEL PRESTADOR</v>
          </cell>
          <cell r="H90">
            <v>0</v>
          </cell>
          <cell r="I90">
            <v>0</v>
          </cell>
          <cell r="J90">
            <v>0</v>
          </cell>
          <cell r="L90">
            <v>9193794</v>
          </cell>
          <cell r="P90">
            <v>25798.040000000037</v>
          </cell>
          <cell r="Q90">
            <v>0</v>
          </cell>
        </row>
        <row r="91">
          <cell r="A91">
            <v>694214</v>
          </cell>
          <cell r="B91">
            <v>694214</v>
          </cell>
          <cell r="C91">
            <v>45727</v>
          </cell>
          <cell r="D91">
            <v>45729</v>
          </cell>
          <cell r="F91">
            <v>10796398</v>
          </cell>
          <cell r="G91" t="str">
            <v>GLOSA LEGALIZADA Y SALDO A FAVOR DEL PRESTADOR</v>
          </cell>
          <cell r="H91">
            <v>0</v>
          </cell>
          <cell r="I91">
            <v>0</v>
          </cell>
          <cell r="J91">
            <v>0</v>
          </cell>
          <cell r="L91">
            <v>10115904</v>
          </cell>
          <cell r="P91">
            <v>27219.760000000009</v>
          </cell>
          <cell r="Q91">
            <v>0</v>
          </cell>
        </row>
        <row r="92">
          <cell r="A92">
            <v>694180</v>
          </cell>
          <cell r="B92">
            <v>694180</v>
          </cell>
          <cell r="C92">
            <v>45727</v>
          </cell>
          <cell r="D92">
            <v>45729</v>
          </cell>
          <cell r="F92">
            <v>4053589</v>
          </cell>
          <cell r="G92" t="str">
            <v>EN REVISION</v>
          </cell>
          <cell r="H92">
            <v>0</v>
          </cell>
          <cell r="I92">
            <v>4053589</v>
          </cell>
          <cell r="J92">
            <v>0</v>
          </cell>
          <cell r="L92">
            <v>0</v>
          </cell>
          <cell r="P92">
            <v>0</v>
          </cell>
          <cell r="Q92">
            <v>0</v>
          </cell>
        </row>
        <row r="93">
          <cell r="A93">
            <v>694166</v>
          </cell>
          <cell r="B93">
            <v>694166</v>
          </cell>
          <cell r="C93">
            <v>45727</v>
          </cell>
          <cell r="D93">
            <v>45729</v>
          </cell>
          <cell r="F93">
            <v>6225049</v>
          </cell>
          <cell r="G93" t="str">
            <v>EN REVISION</v>
          </cell>
          <cell r="H93">
            <v>0</v>
          </cell>
          <cell r="I93">
            <v>6225049</v>
          </cell>
          <cell r="J93">
            <v>0</v>
          </cell>
          <cell r="L93">
            <v>0</v>
          </cell>
          <cell r="P93">
            <v>0</v>
          </cell>
          <cell r="Q93">
            <v>0</v>
          </cell>
        </row>
        <row r="94">
          <cell r="A94">
            <v>694219</v>
          </cell>
          <cell r="B94">
            <v>694219</v>
          </cell>
          <cell r="C94">
            <v>45727</v>
          </cell>
          <cell r="D94">
            <v>45729</v>
          </cell>
          <cell r="F94">
            <v>332189</v>
          </cell>
          <cell r="G94" t="str">
            <v>SALDO A FAVOR DEL PRESTADOR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P94">
            <v>13287.56</v>
          </cell>
          <cell r="Q94">
            <v>0</v>
          </cell>
        </row>
        <row r="95">
          <cell r="A95">
            <v>694098</v>
          </cell>
          <cell r="B95">
            <v>694098</v>
          </cell>
          <cell r="C95">
            <v>45727</v>
          </cell>
          <cell r="D95">
            <v>45729</v>
          </cell>
          <cell r="F95">
            <v>3164631</v>
          </cell>
          <cell r="G95" t="str">
            <v>SALDO A FAVOR DEL PRESTADOR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P95">
            <v>126585.24</v>
          </cell>
          <cell r="Q95">
            <v>0</v>
          </cell>
        </row>
        <row r="96">
          <cell r="A96">
            <v>694099</v>
          </cell>
          <cell r="B96">
            <v>694099</v>
          </cell>
          <cell r="C96">
            <v>45727</v>
          </cell>
          <cell r="D96">
            <v>45729</v>
          </cell>
          <cell r="F96">
            <v>1803799</v>
          </cell>
          <cell r="G96" t="str">
            <v>SALDO A FAVOR DEL PRESTADOR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P96">
            <v>72151.960000000006</v>
          </cell>
          <cell r="Q96">
            <v>0</v>
          </cell>
        </row>
        <row r="97">
          <cell r="A97">
            <v>694091</v>
          </cell>
          <cell r="B97">
            <v>694091</v>
          </cell>
          <cell r="C97">
            <v>45727</v>
          </cell>
          <cell r="D97">
            <v>45729</v>
          </cell>
          <cell r="F97">
            <v>1129247</v>
          </cell>
          <cell r="G97" t="str">
            <v>SALDO A FAVOR DEL PRESTADOR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P97">
            <v>45169.88</v>
          </cell>
          <cell r="Q97">
            <v>0</v>
          </cell>
        </row>
        <row r="98">
          <cell r="A98">
            <v>694213</v>
          </cell>
          <cell r="B98">
            <v>694213</v>
          </cell>
          <cell r="C98">
            <v>45727</v>
          </cell>
          <cell r="D98">
            <v>45729</v>
          </cell>
          <cell r="F98">
            <v>416164</v>
          </cell>
          <cell r="G98" t="str">
            <v>SALDO A FAVOR DEL PRESTADOR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P98">
            <v>16646.560000000001</v>
          </cell>
          <cell r="Q98">
            <v>0</v>
          </cell>
        </row>
        <row r="99">
          <cell r="A99">
            <v>694206</v>
          </cell>
          <cell r="B99">
            <v>694206</v>
          </cell>
          <cell r="C99">
            <v>45727</v>
          </cell>
          <cell r="D99">
            <v>45729</v>
          </cell>
          <cell r="F99">
            <v>4625792</v>
          </cell>
          <cell r="G99" t="str">
            <v>SALDO A FAVOR DEL PRESTADOR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P99">
            <v>185031.67999999999</v>
          </cell>
          <cell r="Q99">
            <v>0</v>
          </cell>
        </row>
        <row r="100">
          <cell r="A100">
            <v>694092</v>
          </cell>
          <cell r="B100">
            <v>694092</v>
          </cell>
          <cell r="C100">
            <v>45727</v>
          </cell>
          <cell r="D100">
            <v>45729</v>
          </cell>
          <cell r="F100">
            <v>6533296</v>
          </cell>
          <cell r="G100" t="str">
            <v>SALDO A FAVOR DEL PRESTADOR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P100">
            <v>261331.84</v>
          </cell>
          <cell r="Q100">
            <v>0</v>
          </cell>
        </row>
        <row r="101">
          <cell r="A101">
            <v>694176</v>
          </cell>
          <cell r="B101">
            <v>694176</v>
          </cell>
          <cell r="C101">
            <v>45727</v>
          </cell>
          <cell r="D101">
            <v>45729</v>
          </cell>
          <cell r="F101">
            <v>1530783</v>
          </cell>
          <cell r="G101" t="str">
            <v>SALDO A FAVOR DEL PRESTADOR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P101">
            <v>61231.32</v>
          </cell>
          <cell r="Q101">
            <v>0</v>
          </cell>
        </row>
        <row r="102">
          <cell r="A102">
            <v>694090</v>
          </cell>
          <cell r="B102">
            <v>694090</v>
          </cell>
          <cell r="C102">
            <v>45727</v>
          </cell>
          <cell r="D102">
            <v>45729</v>
          </cell>
          <cell r="F102">
            <v>1776967</v>
          </cell>
          <cell r="G102" t="str">
            <v>SALDO A FAVOR DEL PRESTADOR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P102">
            <v>71078.679999999993</v>
          </cell>
          <cell r="Q102">
            <v>0</v>
          </cell>
        </row>
        <row r="103">
          <cell r="A103">
            <v>694221</v>
          </cell>
          <cell r="B103">
            <v>694221</v>
          </cell>
          <cell r="C103">
            <v>45727</v>
          </cell>
          <cell r="D103">
            <v>45729</v>
          </cell>
          <cell r="F103">
            <v>1202178</v>
          </cell>
          <cell r="G103" t="str">
            <v>SALDO A FAVOR DEL PRESTADOR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P103">
            <v>48087.12</v>
          </cell>
          <cell r="Q103">
            <v>0</v>
          </cell>
        </row>
        <row r="104">
          <cell r="A104">
            <v>694222</v>
          </cell>
          <cell r="B104">
            <v>694222</v>
          </cell>
          <cell r="C104">
            <v>45727</v>
          </cell>
          <cell r="D104">
            <v>45729</v>
          </cell>
          <cell r="F104">
            <v>494624</v>
          </cell>
          <cell r="G104" t="str">
            <v>SALDO A FAVOR DEL PRESTADOR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P104">
            <v>19784.96</v>
          </cell>
          <cell r="Q104">
            <v>0</v>
          </cell>
        </row>
        <row r="105">
          <cell r="A105">
            <v>694174</v>
          </cell>
          <cell r="B105">
            <v>694174</v>
          </cell>
          <cell r="C105">
            <v>45727</v>
          </cell>
          <cell r="D105">
            <v>45729</v>
          </cell>
          <cell r="F105">
            <v>657839</v>
          </cell>
          <cell r="G105" t="str">
            <v>SALDO A FAVOR DEL PRESTADOR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P105">
            <v>26313.56</v>
          </cell>
          <cell r="Q105">
            <v>0</v>
          </cell>
        </row>
        <row r="106">
          <cell r="A106">
            <v>694274</v>
          </cell>
          <cell r="B106">
            <v>694274</v>
          </cell>
          <cell r="C106">
            <v>45728</v>
          </cell>
          <cell r="D106">
            <v>45826</v>
          </cell>
          <cell r="F106">
            <v>6144021</v>
          </cell>
          <cell r="G106" t="str">
            <v>DEVUELTAS</v>
          </cell>
          <cell r="H106">
            <v>0</v>
          </cell>
          <cell r="I106">
            <v>0</v>
          </cell>
          <cell r="J106">
            <v>6144021</v>
          </cell>
          <cell r="L106">
            <v>0</v>
          </cell>
          <cell r="P106">
            <v>0</v>
          </cell>
          <cell r="Q106">
            <v>0</v>
          </cell>
        </row>
        <row r="107">
          <cell r="A107">
            <v>694385</v>
          </cell>
          <cell r="B107">
            <v>694385</v>
          </cell>
          <cell r="C107">
            <v>45729</v>
          </cell>
          <cell r="D107">
            <v>45835</v>
          </cell>
          <cell r="F107">
            <v>2409455</v>
          </cell>
          <cell r="G107" t="str">
            <v>NO RADICADA</v>
          </cell>
          <cell r="H107">
            <v>2409455</v>
          </cell>
          <cell r="I107">
            <v>0</v>
          </cell>
          <cell r="J107">
            <v>0</v>
          </cell>
          <cell r="L107">
            <v>0</v>
          </cell>
          <cell r="P107">
            <v>0</v>
          </cell>
          <cell r="Q107">
            <v>0</v>
          </cell>
        </row>
        <row r="108">
          <cell r="A108">
            <v>694512</v>
          </cell>
          <cell r="B108">
            <v>694512</v>
          </cell>
          <cell r="C108">
            <v>45730</v>
          </cell>
          <cell r="D108">
            <v>45835</v>
          </cell>
          <cell r="F108">
            <v>2487470</v>
          </cell>
          <cell r="G108" t="str">
            <v>NO RADICADA</v>
          </cell>
          <cell r="H108">
            <v>2487470</v>
          </cell>
          <cell r="I108">
            <v>0</v>
          </cell>
          <cell r="J108">
            <v>0</v>
          </cell>
          <cell r="L108">
            <v>0</v>
          </cell>
          <cell r="P108">
            <v>0</v>
          </cell>
          <cell r="Q108">
            <v>0</v>
          </cell>
        </row>
        <row r="109">
          <cell r="A109">
            <v>694561</v>
          </cell>
          <cell r="B109">
            <v>694561</v>
          </cell>
          <cell r="C109">
            <v>45730</v>
          </cell>
          <cell r="D109">
            <v>45835</v>
          </cell>
          <cell r="F109">
            <v>1882291</v>
          </cell>
          <cell r="G109" t="str">
            <v>NO RADICADA</v>
          </cell>
          <cell r="H109">
            <v>1882291</v>
          </cell>
          <cell r="I109">
            <v>0</v>
          </cell>
          <cell r="J109">
            <v>0</v>
          </cell>
          <cell r="L109">
            <v>0</v>
          </cell>
          <cell r="P109">
            <v>0</v>
          </cell>
          <cell r="Q109">
            <v>0</v>
          </cell>
        </row>
        <row r="110">
          <cell r="A110">
            <v>695986</v>
          </cell>
          <cell r="B110">
            <v>695986</v>
          </cell>
          <cell r="C110">
            <v>45744</v>
          </cell>
          <cell r="D110">
            <v>45822</v>
          </cell>
          <cell r="F110">
            <v>10854094</v>
          </cell>
          <cell r="G110" t="str">
            <v>EN REVISION</v>
          </cell>
          <cell r="H110">
            <v>0</v>
          </cell>
          <cell r="I110">
            <v>10854094</v>
          </cell>
          <cell r="J110">
            <v>0</v>
          </cell>
          <cell r="L110">
            <v>0</v>
          </cell>
          <cell r="P110">
            <v>0</v>
          </cell>
          <cell r="Q110">
            <v>0</v>
          </cell>
        </row>
        <row r="111">
          <cell r="A111">
            <v>697512</v>
          </cell>
          <cell r="B111">
            <v>697512</v>
          </cell>
          <cell r="C111">
            <v>45759</v>
          </cell>
          <cell r="D111">
            <v>45822</v>
          </cell>
          <cell r="F111">
            <v>647083</v>
          </cell>
          <cell r="G111" t="str">
            <v>EN REVISION</v>
          </cell>
          <cell r="H111">
            <v>0</v>
          </cell>
          <cell r="I111">
            <v>647083</v>
          </cell>
          <cell r="J111">
            <v>0</v>
          </cell>
          <cell r="L111">
            <v>0</v>
          </cell>
          <cell r="P111">
            <v>0</v>
          </cell>
          <cell r="Q111">
            <v>0</v>
          </cell>
        </row>
        <row r="112">
          <cell r="A112">
            <v>697486</v>
          </cell>
          <cell r="B112">
            <v>697486</v>
          </cell>
          <cell r="C112">
            <v>45759</v>
          </cell>
          <cell r="D112">
            <v>45822</v>
          </cell>
          <cell r="F112">
            <v>7510938</v>
          </cell>
          <cell r="G112" t="str">
            <v>EN REVISION</v>
          </cell>
          <cell r="H112">
            <v>0</v>
          </cell>
          <cell r="I112">
            <v>7510938</v>
          </cell>
          <cell r="J112">
            <v>0</v>
          </cell>
          <cell r="L112">
            <v>0</v>
          </cell>
          <cell r="P112">
            <v>0</v>
          </cell>
          <cell r="Q112">
            <v>0</v>
          </cell>
        </row>
        <row r="113">
          <cell r="A113">
            <v>697973</v>
          </cell>
          <cell r="B113">
            <v>697973</v>
          </cell>
          <cell r="C113">
            <v>45766</v>
          </cell>
          <cell r="D113">
            <v>45822</v>
          </cell>
          <cell r="F113">
            <v>148779</v>
          </cell>
          <cell r="G113" t="str">
            <v>EN REVISION</v>
          </cell>
          <cell r="H113">
            <v>0</v>
          </cell>
          <cell r="I113">
            <v>148779</v>
          </cell>
          <cell r="J113">
            <v>0</v>
          </cell>
          <cell r="L113">
            <v>0</v>
          </cell>
          <cell r="P113">
            <v>0</v>
          </cell>
          <cell r="Q113">
            <v>0</v>
          </cell>
        </row>
        <row r="114">
          <cell r="A114">
            <v>697962</v>
          </cell>
          <cell r="B114">
            <v>697962</v>
          </cell>
          <cell r="C114">
            <v>45766</v>
          </cell>
          <cell r="D114">
            <v>45822</v>
          </cell>
          <cell r="F114">
            <v>244617</v>
          </cell>
          <cell r="G114" t="str">
            <v>EN REVISION</v>
          </cell>
          <cell r="H114">
            <v>0</v>
          </cell>
          <cell r="I114">
            <v>244617</v>
          </cell>
          <cell r="J114">
            <v>0</v>
          </cell>
          <cell r="L114">
            <v>0</v>
          </cell>
          <cell r="P114">
            <v>0</v>
          </cell>
          <cell r="Q114">
            <v>0</v>
          </cell>
        </row>
        <row r="115">
          <cell r="A115">
            <v>697949</v>
          </cell>
          <cell r="B115">
            <v>697949</v>
          </cell>
          <cell r="C115">
            <v>45766</v>
          </cell>
          <cell r="D115">
            <v>45822</v>
          </cell>
          <cell r="F115">
            <v>129905</v>
          </cell>
          <cell r="G115" t="str">
            <v>EN REVISION</v>
          </cell>
          <cell r="H115">
            <v>0</v>
          </cell>
          <cell r="I115">
            <v>129905</v>
          </cell>
          <cell r="J115">
            <v>0</v>
          </cell>
          <cell r="L115">
            <v>0</v>
          </cell>
          <cell r="P115">
            <v>0</v>
          </cell>
          <cell r="Q115">
            <v>0</v>
          </cell>
        </row>
        <row r="116">
          <cell r="A116">
            <v>698057</v>
          </cell>
          <cell r="B116">
            <v>698057</v>
          </cell>
          <cell r="C116">
            <v>45768</v>
          </cell>
          <cell r="D116">
            <v>45822</v>
          </cell>
          <cell r="F116">
            <v>5370552</v>
          </cell>
          <cell r="G116" t="str">
            <v>EN REVISION</v>
          </cell>
          <cell r="H116">
            <v>0</v>
          </cell>
          <cell r="I116">
            <v>5370552</v>
          </cell>
          <cell r="J116">
            <v>0</v>
          </cell>
          <cell r="L116">
            <v>0</v>
          </cell>
          <cell r="P116">
            <v>0</v>
          </cell>
          <cell r="Q116">
            <v>0</v>
          </cell>
        </row>
        <row r="117">
          <cell r="A117">
            <v>698075</v>
          </cell>
          <cell r="B117">
            <v>698075</v>
          </cell>
          <cell r="C117">
            <v>45768</v>
          </cell>
          <cell r="D117">
            <v>45822</v>
          </cell>
          <cell r="F117">
            <v>857623</v>
          </cell>
          <cell r="G117" t="str">
            <v>EN REVISION</v>
          </cell>
          <cell r="H117">
            <v>0</v>
          </cell>
          <cell r="I117">
            <v>857623</v>
          </cell>
          <cell r="J117">
            <v>0</v>
          </cell>
          <cell r="L117">
            <v>0</v>
          </cell>
          <cell r="P117">
            <v>0</v>
          </cell>
          <cell r="Q117">
            <v>0</v>
          </cell>
        </row>
        <row r="118">
          <cell r="A118">
            <v>698119</v>
          </cell>
          <cell r="B118">
            <v>698119</v>
          </cell>
          <cell r="C118">
            <v>45768</v>
          </cell>
          <cell r="D118">
            <v>45822</v>
          </cell>
          <cell r="F118">
            <v>36717</v>
          </cell>
          <cell r="G118" t="str">
            <v>EN REVISION</v>
          </cell>
          <cell r="H118">
            <v>0</v>
          </cell>
          <cell r="I118">
            <v>36717</v>
          </cell>
          <cell r="J118">
            <v>0</v>
          </cell>
          <cell r="L118">
            <v>0</v>
          </cell>
          <cell r="P118">
            <v>0</v>
          </cell>
          <cell r="Q118">
            <v>0</v>
          </cell>
        </row>
        <row r="119">
          <cell r="A119">
            <v>698124</v>
          </cell>
          <cell r="B119">
            <v>698124</v>
          </cell>
          <cell r="C119">
            <v>45768</v>
          </cell>
          <cell r="D119">
            <v>45822</v>
          </cell>
          <cell r="F119">
            <v>80617</v>
          </cell>
          <cell r="G119" t="str">
            <v>EN REVISION</v>
          </cell>
          <cell r="H119">
            <v>0</v>
          </cell>
          <cell r="I119">
            <v>80617</v>
          </cell>
          <cell r="J119">
            <v>0</v>
          </cell>
          <cell r="L119">
            <v>0</v>
          </cell>
          <cell r="P119">
            <v>0</v>
          </cell>
          <cell r="Q119">
            <v>0</v>
          </cell>
        </row>
        <row r="120">
          <cell r="A120">
            <v>698128</v>
          </cell>
          <cell r="B120">
            <v>698128</v>
          </cell>
          <cell r="C120">
            <v>45768</v>
          </cell>
          <cell r="D120">
            <v>45826</v>
          </cell>
          <cell r="F120">
            <v>273305</v>
          </cell>
          <cell r="G120" t="str">
            <v>EN REVISION</v>
          </cell>
          <cell r="H120">
            <v>0</v>
          </cell>
          <cell r="I120">
            <v>273305</v>
          </cell>
          <cell r="J120">
            <v>0</v>
          </cell>
          <cell r="L120">
            <v>0</v>
          </cell>
          <cell r="P120">
            <v>0</v>
          </cell>
          <cell r="Q120">
            <v>0</v>
          </cell>
        </row>
        <row r="121">
          <cell r="A121">
            <v>698558</v>
          </cell>
          <cell r="B121">
            <v>698558</v>
          </cell>
          <cell r="C121">
            <v>45772</v>
          </cell>
          <cell r="D121">
            <v>45822</v>
          </cell>
          <cell r="F121">
            <v>102417</v>
          </cell>
          <cell r="G121" t="str">
            <v>EN REVISION</v>
          </cell>
          <cell r="H121">
            <v>0</v>
          </cell>
          <cell r="I121">
            <v>102417</v>
          </cell>
          <cell r="J121">
            <v>0</v>
          </cell>
          <cell r="L121">
            <v>0</v>
          </cell>
          <cell r="P121">
            <v>0</v>
          </cell>
          <cell r="Q121">
            <v>0</v>
          </cell>
        </row>
        <row r="122">
          <cell r="A122">
            <v>698537</v>
          </cell>
          <cell r="B122">
            <v>698537</v>
          </cell>
          <cell r="C122">
            <v>45772</v>
          </cell>
          <cell r="D122">
            <v>45822</v>
          </cell>
          <cell r="F122">
            <v>61517</v>
          </cell>
          <cell r="G122" t="str">
            <v>EN REVISION</v>
          </cell>
          <cell r="H122">
            <v>0</v>
          </cell>
          <cell r="I122">
            <v>61517</v>
          </cell>
          <cell r="J122">
            <v>0</v>
          </cell>
          <cell r="L122">
            <v>0</v>
          </cell>
          <cell r="P122">
            <v>0</v>
          </cell>
          <cell r="Q122">
            <v>0</v>
          </cell>
        </row>
        <row r="123">
          <cell r="A123">
            <v>698530</v>
          </cell>
          <cell r="B123">
            <v>698530</v>
          </cell>
          <cell r="C123">
            <v>45772</v>
          </cell>
          <cell r="D123">
            <v>45822</v>
          </cell>
          <cell r="F123">
            <v>82134</v>
          </cell>
          <cell r="G123" t="str">
            <v>EN REVISION</v>
          </cell>
          <cell r="H123">
            <v>0</v>
          </cell>
          <cell r="I123">
            <v>82134</v>
          </cell>
          <cell r="J123">
            <v>0</v>
          </cell>
          <cell r="L123">
            <v>0</v>
          </cell>
          <cell r="P123">
            <v>0</v>
          </cell>
          <cell r="Q123">
            <v>0</v>
          </cell>
        </row>
        <row r="124">
          <cell r="A124">
            <v>698571</v>
          </cell>
          <cell r="B124">
            <v>698571</v>
          </cell>
          <cell r="C124">
            <v>45773</v>
          </cell>
          <cell r="D124">
            <v>45822</v>
          </cell>
          <cell r="F124">
            <v>9312572</v>
          </cell>
          <cell r="G124" t="str">
            <v>DEVUELTAS</v>
          </cell>
          <cell r="H124">
            <v>0</v>
          </cell>
          <cell r="I124">
            <v>0</v>
          </cell>
          <cell r="J124">
            <v>9312572</v>
          </cell>
          <cell r="L124">
            <v>0</v>
          </cell>
          <cell r="P124">
            <v>0</v>
          </cell>
          <cell r="Q124">
            <v>0</v>
          </cell>
        </row>
        <row r="125">
          <cell r="A125">
            <v>698714</v>
          </cell>
          <cell r="B125">
            <v>698714</v>
          </cell>
          <cell r="C125">
            <v>45775</v>
          </cell>
          <cell r="D125">
            <v>45822</v>
          </cell>
          <cell r="F125">
            <v>684757</v>
          </cell>
          <cell r="G125" t="str">
            <v>EN REVISION</v>
          </cell>
          <cell r="H125">
            <v>0</v>
          </cell>
          <cell r="I125">
            <v>684757</v>
          </cell>
          <cell r="J125">
            <v>0</v>
          </cell>
          <cell r="L125">
            <v>0</v>
          </cell>
          <cell r="P125">
            <v>0</v>
          </cell>
          <cell r="Q125">
            <v>0</v>
          </cell>
        </row>
        <row r="126">
          <cell r="A126">
            <v>698855</v>
          </cell>
          <cell r="B126">
            <v>698855</v>
          </cell>
          <cell r="C126">
            <v>45776</v>
          </cell>
          <cell r="D126">
            <v>45822</v>
          </cell>
          <cell r="F126">
            <v>138731</v>
          </cell>
          <cell r="G126" t="str">
            <v>EN REVISION</v>
          </cell>
          <cell r="H126">
            <v>0</v>
          </cell>
          <cell r="I126">
            <v>138731</v>
          </cell>
          <cell r="J126">
            <v>0</v>
          </cell>
          <cell r="L126">
            <v>0</v>
          </cell>
          <cell r="P126">
            <v>0</v>
          </cell>
          <cell r="Q126">
            <v>0</v>
          </cell>
        </row>
        <row r="127">
          <cell r="A127">
            <v>698991</v>
          </cell>
          <cell r="B127">
            <v>698991</v>
          </cell>
          <cell r="C127">
            <v>45777</v>
          </cell>
          <cell r="D127">
            <v>45822</v>
          </cell>
          <cell r="F127">
            <v>55817</v>
          </cell>
          <cell r="G127" t="str">
            <v>EN REVISION</v>
          </cell>
          <cell r="H127">
            <v>0</v>
          </cell>
          <cell r="I127">
            <v>55817</v>
          </cell>
          <cell r="J127">
            <v>0</v>
          </cell>
          <cell r="L127">
            <v>0</v>
          </cell>
          <cell r="P127">
            <v>0</v>
          </cell>
          <cell r="Q127">
            <v>0</v>
          </cell>
        </row>
        <row r="128">
          <cell r="A128">
            <v>699102</v>
          </cell>
          <cell r="B128">
            <v>699102</v>
          </cell>
          <cell r="C128">
            <v>45779</v>
          </cell>
          <cell r="D128">
            <v>45822</v>
          </cell>
          <cell r="F128">
            <v>39780</v>
          </cell>
          <cell r="G128" t="str">
            <v>EN REVISION</v>
          </cell>
          <cell r="H128">
            <v>0</v>
          </cell>
          <cell r="I128">
            <v>39780</v>
          </cell>
          <cell r="J128">
            <v>0</v>
          </cell>
          <cell r="L128">
            <v>0</v>
          </cell>
          <cell r="P128">
            <v>0</v>
          </cell>
          <cell r="Q128">
            <v>0</v>
          </cell>
        </row>
        <row r="129">
          <cell r="A129">
            <v>699176</v>
          </cell>
          <cell r="B129">
            <v>699176</v>
          </cell>
          <cell r="C129">
            <v>45780</v>
          </cell>
          <cell r="D129">
            <v>45822</v>
          </cell>
          <cell r="F129">
            <v>8508068</v>
          </cell>
          <cell r="G129" t="str">
            <v>EN REVISION</v>
          </cell>
          <cell r="H129">
            <v>0</v>
          </cell>
          <cell r="I129">
            <v>8508068</v>
          </cell>
          <cell r="J129">
            <v>0</v>
          </cell>
          <cell r="L129">
            <v>0</v>
          </cell>
          <cell r="P129">
            <v>0</v>
          </cell>
          <cell r="Q129">
            <v>0</v>
          </cell>
        </row>
        <row r="130">
          <cell r="A130">
            <v>699329</v>
          </cell>
          <cell r="B130">
            <v>699329</v>
          </cell>
          <cell r="C130">
            <v>45782</v>
          </cell>
          <cell r="D130">
            <v>45822</v>
          </cell>
          <cell r="F130">
            <v>242638</v>
          </cell>
          <cell r="G130" t="str">
            <v>EN REVISION</v>
          </cell>
          <cell r="H130">
            <v>0</v>
          </cell>
          <cell r="I130">
            <v>242638</v>
          </cell>
          <cell r="J130">
            <v>0</v>
          </cell>
          <cell r="L130">
            <v>0</v>
          </cell>
          <cell r="P130">
            <v>0</v>
          </cell>
          <cell r="Q130">
            <v>0</v>
          </cell>
        </row>
        <row r="131">
          <cell r="A131">
            <v>699323</v>
          </cell>
          <cell r="B131">
            <v>699323</v>
          </cell>
          <cell r="C131">
            <v>45782</v>
          </cell>
          <cell r="D131">
            <v>45822</v>
          </cell>
          <cell r="F131">
            <v>158410</v>
          </cell>
          <cell r="G131" t="str">
            <v>EN REVISION</v>
          </cell>
          <cell r="H131">
            <v>0</v>
          </cell>
          <cell r="I131">
            <v>158410</v>
          </cell>
          <cell r="J131">
            <v>0</v>
          </cell>
          <cell r="L131">
            <v>0</v>
          </cell>
          <cell r="P131">
            <v>0</v>
          </cell>
          <cell r="Q131">
            <v>0</v>
          </cell>
        </row>
        <row r="132">
          <cell r="A132">
            <v>699325</v>
          </cell>
          <cell r="B132">
            <v>699325</v>
          </cell>
          <cell r="C132">
            <v>45782</v>
          </cell>
          <cell r="D132">
            <v>45822</v>
          </cell>
          <cell r="F132">
            <v>36717</v>
          </cell>
          <cell r="G132" t="str">
            <v>EN REVISION</v>
          </cell>
          <cell r="H132">
            <v>0</v>
          </cell>
          <cell r="I132">
            <v>36717</v>
          </cell>
          <cell r="J132">
            <v>0</v>
          </cell>
          <cell r="L132">
            <v>0</v>
          </cell>
          <cell r="P132">
            <v>0</v>
          </cell>
          <cell r="Q132">
            <v>0</v>
          </cell>
        </row>
        <row r="133">
          <cell r="A133">
            <v>699662</v>
          </cell>
          <cell r="B133">
            <v>699662</v>
          </cell>
          <cell r="C133">
            <v>45785</v>
          </cell>
          <cell r="D133">
            <v>45826</v>
          </cell>
          <cell r="F133">
            <v>359376</v>
          </cell>
          <cell r="G133" t="str">
            <v>EN REVISION</v>
          </cell>
          <cell r="H133">
            <v>0</v>
          </cell>
          <cell r="I133">
            <v>359376</v>
          </cell>
          <cell r="J133">
            <v>0</v>
          </cell>
          <cell r="L133">
            <v>0</v>
          </cell>
          <cell r="P133">
            <v>0</v>
          </cell>
          <cell r="Q133">
            <v>0</v>
          </cell>
        </row>
        <row r="134">
          <cell r="A134">
            <v>699802</v>
          </cell>
          <cell r="B134">
            <v>699802</v>
          </cell>
          <cell r="C134">
            <v>45787</v>
          </cell>
          <cell r="D134">
            <v>45822</v>
          </cell>
          <cell r="F134">
            <v>32525</v>
          </cell>
          <cell r="G134" t="str">
            <v>EN REVISION</v>
          </cell>
          <cell r="H134">
            <v>0</v>
          </cell>
          <cell r="I134">
            <v>32525</v>
          </cell>
          <cell r="J134">
            <v>0</v>
          </cell>
          <cell r="L134">
            <v>0</v>
          </cell>
          <cell r="P134">
            <v>0</v>
          </cell>
          <cell r="Q134">
            <v>0</v>
          </cell>
        </row>
        <row r="135">
          <cell r="A135">
            <v>699803</v>
          </cell>
          <cell r="B135">
            <v>699803</v>
          </cell>
          <cell r="C135">
            <v>45787</v>
          </cell>
          <cell r="D135">
            <v>45822</v>
          </cell>
          <cell r="F135">
            <v>965812</v>
          </cell>
          <cell r="G135" t="str">
            <v>EN REVISION</v>
          </cell>
          <cell r="H135">
            <v>0</v>
          </cell>
          <cell r="I135">
            <v>965812</v>
          </cell>
          <cell r="J135">
            <v>0</v>
          </cell>
          <cell r="L135">
            <v>0</v>
          </cell>
          <cell r="P135">
            <v>0</v>
          </cell>
          <cell r="Q135">
            <v>0</v>
          </cell>
        </row>
        <row r="136">
          <cell r="A136">
            <v>699804</v>
          </cell>
          <cell r="B136">
            <v>699804</v>
          </cell>
          <cell r="C136">
            <v>45787</v>
          </cell>
          <cell r="D136">
            <v>45822</v>
          </cell>
          <cell r="F136">
            <v>31369</v>
          </cell>
          <cell r="G136" t="str">
            <v>EN REVISION</v>
          </cell>
          <cell r="H136">
            <v>0</v>
          </cell>
          <cell r="I136">
            <v>31369</v>
          </cell>
          <cell r="J136">
            <v>0</v>
          </cell>
          <cell r="L136">
            <v>0</v>
          </cell>
          <cell r="P136">
            <v>0</v>
          </cell>
          <cell r="Q136">
            <v>0</v>
          </cell>
        </row>
        <row r="137">
          <cell r="A137">
            <v>699896</v>
          </cell>
          <cell r="B137">
            <v>699896</v>
          </cell>
          <cell r="C137">
            <v>45789</v>
          </cell>
          <cell r="D137">
            <v>45822</v>
          </cell>
          <cell r="F137">
            <v>8127236</v>
          </cell>
          <cell r="G137" t="str">
            <v>EN REVISION</v>
          </cell>
          <cell r="H137">
            <v>0</v>
          </cell>
          <cell r="I137">
            <v>8127236</v>
          </cell>
          <cell r="J137">
            <v>0</v>
          </cell>
          <cell r="L137">
            <v>0</v>
          </cell>
          <cell r="P137">
            <v>0</v>
          </cell>
          <cell r="Q137">
            <v>0</v>
          </cell>
        </row>
        <row r="138">
          <cell r="A138">
            <v>700061</v>
          </cell>
          <cell r="B138">
            <v>700061</v>
          </cell>
          <cell r="C138">
            <v>45790</v>
          </cell>
          <cell r="D138">
            <v>45826</v>
          </cell>
          <cell r="F138">
            <v>293172</v>
          </cell>
          <cell r="G138" t="str">
            <v>DEVUELTAS</v>
          </cell>
          <cell r="H138">
            <v>0</v>
          </cell>
          <cell r="I138">
            <v>0</v>
          </cell>
          <cell r="J138">
            <v>293172</v>
          </cell>
          <cell r="L138">
            <v>0</v>
          </cell>
          <cell r="P138">
            <v>0</v>
          </cell>
          <cell r="Q138">
            <v>0</v>
          </cell>
        </row>
        <row r="139">
          <cell r="A139">
            <v>700060</v>
          </cell>
          <cell r="B139">
            <v>700060</v>
          </cell>
          <cell r="C139">
            <v>45790</v>
          </cell>
          <cell r="D139">
            <v>45822</v>
          </cell>
          <cell r="F139">
            <v>73819</v>
          </cell>
          <cell r="G139" t="str">
            <v>EN REVISION</v>
          </cell>
          <cell r="H139">
            <v>0</v>
          </cell>
          <cell r="I139">
            <v>73819</v>
          </cell>
          <cell r="J139">
            <v>0</v>
          </cell>
          <cell r="L139">
            <v>0</v>
          </cell>
          <cell r="P139">
            <v>0</v>
          </cell>
          <cell r="Q139">
            <v>0</v>
          </cell>
        </row>
        <row r="140">
          <cell r="A140">
            <v>700159</v>
          </cell>
          <cell r="B140">
            <v>700159</v>
          </cell>
          <cell r="C140">
            <v>45791</v>
          </cell>
          <cell r="D140">
            <v>45822</v>
          </cell>
          <cell r="F140">
            <v>11215884</v>
          </cell>
          <cell r="G140" t="str">
            <v>EN REVISION</v>
          </cell>
          <cell r="H140">
            <v>0</v>
          </cell>
          <cell r="I140">
            <v>11215884</v>
          </cell>
          <cell r="J140">
            <v>0</v>
          </cell>
          <cell r="L140">
            <v>0</v>
          </cell>
          <cell r="P140">
            <v>0</v>
          </cell>
          <cell r="Q140">
            <v>0</v>
          </cell>
        </row>
        <row r="141">
          <cell r="A141">
            <v>700171</v>
          </cell>
          <cell r="B141">
            <v>700171</v>
          </cell>
          <cell r="C141">
            <v>45791</v>
          </cell>
          <cell r="D141">
            <v>45822</v>
          </cell>
          <cell r="F141">
            <v>5771381</v>
          </cell>
          <cell r="G141" t="str">
            <v>EN REVISION</v>
          </cell>
          <cell r="H141">
            <v>0</v>
          </cell>
          <cell r="I141">
            <v>5771381</v>
          </cell>
          <cell r="J141">
            <v>0</v>
          </cell>
          <cell r="L141">
            <v>0</v>
          </cell>
          <cell r="P141">
            <v>0</v>
          </cell>
          <cell r="Q141">
            <v>0</v>
          </cell>
        </row>
        <row r="142">
          <cell r="A142">
            <v>700175</v>
          </cell>
          <cell r="B142">
            <v>700175</v>
          </cell>
          <cell r="C142">
            <v>45791</v>
          </cell>
          <cell r="D142">
            <v>45826</v>
          </cell>
          <cell r="F142">
            <v>1808678</v>
          </cell>
          <cell r="G142" t="str">
            <v>EN REVISION</v>
          </cell>
          <cell r="H142">
            <v>0</v>
          </cell>
          <cell r="I142">
            <v>1808678</v>
          </cell>
          <cell r="J142">
            <v>0</v>
          </cell>
          <cell r="L142">
            <v>0</v>
          </cell>
          <cell r="P142">
            <v>0</v>
          </cell>
          <cell r="Q142">
            <v>0</v>
          </cell>
        </row>
        <row r="143">
          <cell r="A143">
            <v>700430</v>
          </cell>
          <cell r="B143">
            <v>700430</v>
          </cell>
          <cell r="C143">
            <v>45793</v>
          </cell>
          <cell r="D143">
            <v>45822</v>
          </cell>
          <cell r="F143">
            <v>80617</v>
          </cell>
          <cell r="G143" t="str">
            <v>EN REVISION</v>
          </cell>
          <cell r="H143">
            <v>0</v>
          </cell>
          <cell r="I143">
            <v>80617</v>
          </cell>
          <cell r="J143">
            <v>0</v>
          </cell>
          <cell r="L143">
            <v>0</v>
          </cell>
          <cell r="P143">
            <v>0</v>
          </cell>
          <cell r="Q143">
            <v>0</v>
          </cell>
        </row>
        <row r="144">
          <cell r="A144">
            <v>700338</v>
          </cell>
          <cell r="B144">
            <v>700338</v>
          </cell>
          <cell r="C144">
            <v>45793</v>
          </cell>
          <cell r="D144">
            <v>45826</v>
          </cell>
          <cell r="F144">
            <v>1467564</v>
          </cell>
          <cell r="G144" t="str">
            <v>EN REVISION</v>
          </cell>
          <cell r="H144">
            <v>0</v>
          </cell>
          <cell r="I144">
            <v>1467564</v>
          </cell>
          <cell r="J144">
            <v>0</v>
          </cell>
          <cell r="L144">
            <v>0</v>
          </cell>
          <cell r="P144">
            <v>0</v>
          </cell>
          <cell r="Q144">
            <v>0</v>
          </cell>
        </row>
        <row r="145">
          <cell r="A145">
            <v>700431</v>
          </cell>
          <cell r="B145">
            <v>700431</v>
          </cell>
          <cell r="C145">
            <v>45793</v>
          </cell>
          <cell r="D145">
            <v>45822</v>
          </cell>
          <cell r="F145">
            <v>55817</v>
          </cell>
          <cell r="G145" t="str">
            <v>EN REVISION</v>
          </cell>
          <cell r="H145">
            <v>0</v>
          </cell>
          <cell r="I145">
            <v>55817</v>
          </cell>
          <cell r="J145">
            <v>0</v>
          </cell>
          <cell r="L145">
            <v>0</v>
          </cell>
          <cell r="P145">
            <v>0</v>
          </cell>
          <cell r="Q145">
            <v>0</v>
          </cell>
        </row>
        <row r="146">
          <cell r="A146">
            <v>700538</v>
          </cell>
          <cell r="B146">
            <v>700538</v>
          </cell>
          <cell r="C146">
            <v>45796</v>
          </cell>
          <cell r="D146">
            <v>45822</v>
          </cell>
          <cell r="F146">
            <v>5787963</v>
          </cell>
          <cell r="G146" t="str">
            <v>EN REVISION</v>
          </cell>
          <cell r="H146">
            <v>0</v>
          </cell>
          <cell r="I146">
            <v>5787963</v>
          </cell>
          <cell r="J146">
            <v>0</v>
          </cell>
          <cell r="L146">
            <v>0</v>
          </cell>
          <cell r="P146">
            <v>0</v>
          </cell>
          <cell r="Q146">
            <v>0</v>
          </cell>
        </row>
        <row r="147">
          <cell r="A147">
            <v>700693</v>
          </cell>
          <cell r="B147">
            <v>700693</v>
          </cell>
          <cell r="C147">
            <v>45797</v>
          </cell>
          <cell r="D147">
            <v>45826</v>
          </cell>
          <cell r="F147">
            <v>3710498</v>
          </cell>
          <cell r="G147" t="str">
            <v>DEVUELTAS</v>
          </cell>
          <cell r="H147">
            <v>0</v>
          </cell>
          <cell r="I147">
            <v>0</v>
          </cell>
          <cell r="J147">
            <v>3710498</v>
          </cell>
          <cell r="L147">
            <v>0</v>
          </cell>
          <cell r="P147">
            <v>0</v>
          </cell>
          <cell r="Q147">
            <v>0</v>
          </cell>
        </row>
        <row r="148">
          <cell r="A148">
            <v>700664</v>
          </cell>
          <cell r="B148">
            <v>700664</v>
          </cell>
          <cell r="C148">
            <v>45797</v>
          </cell>
          <cell r="D148">
            <v>45822</v>
          </cell>
          <cell r="F148">
            <v>72569</v>
          </cell>
          <cell r="G148" t="str">
            <v>EN REVISION</v>
          </cell>
          <cell r="H148">
            <v>0</v>
          </cell>
          <cell r="I148">
            <v>72569</v>
          </cell>
          <cell r="J148">
            <v>0</v>
          </cell>
          <cell r="L148">
            <v>0</v>
          </cell>
          <cell r="P148">
            <v>0</v>
          </cell>
          <cell r="Q148">
            <v>0</v>
          </cell>
        </row>
        <row r="149">
          <cell r="A149">
            <v>700808</v>
          </cell>
          <cell r="B149">
            <v>700808</v>
          </cell>
          <cell r="C149">
            <v>45798</v>
          </cell>
          <cell r="D149">
            <v>45822</v>
          </cell>
          <cell r="F149">
            <v>36618</v>
          </cell>
          <cell r="G149" t="str">
            <v>EN REVISION</v>
          </cell>
          <cell r="H149">
            <v>0</v>
          </cell>
          <cell r="I149">
            <v>36618</v>
          </cell>
          <cell r="J149">
            <v>0</v>
          </cell>
          <cell r="L149">
            <v>0</v>
          </cell>
          <cell r="P149">
            <v>0</v>
          </cell>
          <cell r="Q149">
            <v>0</v>
          </cell>
        </row>
        <row r="150">
          <cell r="A150">
            <v>700915</v>
          </cell>
          <cell r="B150">
            <v>700915</v>
          </cell>
          <cell r="C150">
            <v>45799</v>
          </cell>
          <cell r="D150">
            <v>45822</v>
          </cell>
          <cell r="F150">
            <v>30745</v>
          </cell>
          <cell r="G150" t="str">
            <v>EN REVISION</v>
          </cell>
          <cell r="H150">
            <v>0</v>
          </cell>
          <cell r="I150">
            <v>30745</v>
          </cell>
          <cell r="J150">
            <v>0</v>
          </cell>
          <cell r="L150">
            <v>0</v>
          </cell>
          <cell r="P150">
            <v>0</v>
          </cell>
          <cell r="Q150">
            <v>0</v>
          </cell>
        </row>
        <row r="151">
          <cell r="A151">
            <v>701063</v>
          </cell>
          <cell r="B151">
            <v>701063</v>
          </cell>
          <cell r="C151">
            <v>45801</v>
          </cell>
          <cell r="D151">
            <v>45826</v>
          </cell>
          <cell r="F151">
            <v>394084</v>
          </cell>
          <cell r="G151" t="str">
            <v>EN REVISION</v>
          </cell>
          <cell r="H151">
            <v>0</v>
          </cell>
          <cell r="I151">
            <v>394084</v>
          </cell>
          <cell r="J151">
            <v>0</v>
          </cell>
          <cell r="L151">
            <v>0</v>
          </cell>
          <cell r="P151">
            <v>0</v>
          </cell>
          <cell r="Q151">
            <v>0</v>
          </cell>
        </row>
        <row r="152">
          <cell r="A152">
            <v>701414</v>
          </cell>
          <cell r="B152">
            <v>701414</v>
          </cell>
          <cell r="C152">
            <v>45805</v>
          </cell>
          <cell r="D152">
            <v>45826</v>
          </cell>
          <cell r="F152">
            <v>878074</v>
          </cell>
          <cell r="G152" t="str">
            <v>EN REVISION</v>
          </cell>
          <cell r="H152">
            <v>0</v>
          </cell>
          <cell r="I152">
            <v>878074</v>
          </cell>
          <cell r="J152">
            <v>0</v>
          </cell>
          <cell r="L152">
            <v>0</v>
          </cell>
          <cell r="P152">
            <v>0</v>
          </cell>
          <cell r="Q152">
            <v>0</v>
          </cell>
        </row>
        <row r="153">
          <cell r="A153">
            <v>701387</v>
          </cell>
          <cell r="B153">
            <v>701387</v>
          </cell>
          <cell r="C153">
            <v>45805</v>
          </cell>
          <cell r="D153">
            <v>45822</v>
          </cell>
          <cell r="F153">
            <v>35305</v>
          </cell>
          <cell r="G153" t="str">
            <v>EN REVISION</v>
          </cell>
          <cell r="H153">
            <v>0</v>
          </cell>
          <cell r="I153">
            <v>35305</v>
          </cell>
          <cell r="J153">
            <v>0</v>
          </cell>
          <cell r="L153">
            <v>0</v>
          </cell>
          <cell r="P153">
            <v>0</v>
          </cell>
          <cell r="Q153">
            <v>0</v>
          </cell>
        </row>
        <row r="154">
          <cell r="A154">
            <v>701570</v>
          </cell>
          <cell r="B154">
            <v>701570</v>
          </cell>
          <cell r="C154">
            <v>45806</v>
          </cell>
          <cell r="D154">
            <v>45822</v>
          </cell>
          <cell r="F154">
            <v>9266148</v>
          </cell>
          <cell r="G154" t="str">
            <v>EN REVISION</v>
          </cell>
          <cell r="H154">
            <v>0</v>
          </cell>
          <cell r="I154">
            <v>9266148</v>
          </cell>
          <cell r="J154">
            <v>0</v>
          </cell>
          <cell r="L154">
            <v>0</v>
          </cell>
          <cell r="P154">
            <v>0</v>
          </cell>
          <cell r="Q154">
            <v>0</v>
          </cell>
        </row>
        <row r="155">
          <cell r="A155">
            <v>701836</v>
          </cell>
          <cell r="B155">
            <v>701836</v>
          </cell>
          <cell r="C155">
            <v>45808</v>
          </cell>
          <cell r="D155">
            <v>45822</v>
          </cell>
          <cell r="F155">
            <v>39379</v>
          </cell>
          <cell r="G155" t="str">
            <v>EN REVISION</v>
          </cell>
          <cell r="H155">
            <v>0</v>
          </cell>
          <cell r="I155">
            <v>39379</v>
          </cell>
          <cell r="J155">
            <v>0</v>
          </cell>
          <cell r="L155">
            <v>0</v>
          </cell>
          <cell r="P155">
            <v>0</v>
          </cell>
          <cell r="Q155">
            <v>0</v>
          </cell>
        </row>
        <row r="156">
          <cell r="A156">
            <v>702345</v>
          </cell>
          <cell r="B156">
            <v>702345</v>
          </cell>
          <cell r="C156">
            <v>45814</v>
          </cell>
          <cell r="D156">
            <v>45826</v>
          </cell>
          <cell r="F156">
            <v>1180751</v>
          </cell>
          <cell r="G156" t="str">
            <v>DEVUELTAS</v>
          </cell>
          <cell r="H156">
            <v>0</v>
          </cell>
          <cell r="I156">
            <v>0</v>
          </cell>
          <cell r="J156">
            <v>1180751</v>
          </cell>
          <cell r="L156">
            <v>0</v>
          </cell>
          <cell r="P156">
            <v>0</v>
          </cell>
          <cell r="Q156">
            <v>0</v>
          </cell>
        </row>
        <row r="157">
          <cell r="A157">
            <v>702410</v>
          </cell>
          <cell r="B157">
            <v>702410</v>
          </cell>
          <cell r="C157">
            <v>45814</v>
          </cell>
          <cell r="D157">
            <v>45822</v>
          </cell>
          <cell r="F157">
            <v>38030</v>
          </cell>
          <cell r="G157" t="str">
            <v>EN REVISION</v>
          </cell>
          <cell r="H157">
            <v>0</v>
          </cell>
          <cell r="I157">
            <v>38030</v>
          </cell>
          <cell r="J157">
            <v>0</v>
          </cell>
          <cell r="L157">
            <v>0</v>
          </cell>
          <cell r="P157">
            <v>0</v>
          </cell>
          <cell r="Q157">
            <v>0</v>
          </cell>
        </row>
        <row r="158">
          <cell r="A158">
            <v>702411</v>
          </cell>
          <cell r="B158">
            <v>702411</v>
          </cell>
          <cell r="C158">
            <v>45814</v>
          </cell>
          <cell r="D158">
            <v>45822</v>
          </cell>
          <cell r="F158">
            <v>108920</v>
          </cell>
          <cell r="G158" t="str">
            <v>EN REVISION</v>
          </cell>
          <cell r="H158">
            <v>0</v>
          </cell>
          <cell r="I158">
            <v>108920</v>
          </cell>
          <cell r="J158">
            <v>0</v>
          </cell>
          <cell r="L158">
            <v>0</v>
          </cell>
          <cell r="P158">
            <v>0</v>
          </cell>
          <cell r="Q158">
            <v>0</v>
          </cell>
        </row>
        <row r="159">
          <cell r="A159">
            <v>702349</v>
          </cell>
          <cell r="B159">
            <v>702349</v>
          </cell>
          <cell r="C159">
            <v>45814</v>
          </cell>
          <cell r="D159">
            <v>45826</v>
          </cell>
          <cell r="F159">
            <v>3475550</v>
          </cell>
          <cell r="G159" t="str">
            <v>DEVUELTAS</v>
          </cell>
          <cell r="H159">
            <v>0</v>
          </cell>
          <cell r="I159">
            <v>0</v>
          </cell>
          <cell r="J159">
            <v>3475550</v>
          </cell>
          <cell r="L159">
            <v>0</v>
          </cell>
          <cell r="P159">
            <v>0</v>
          </cell>
          <cell r="Q159">
            <v>0</v>
          </cell>
        </row>
        <row r="160">
          <cell r="A160">
            <v>702406</v>
          </cell>
          <cell r="B160">
            <v>702406</v>
          </cell>
          <cell r="C160">
            <v>45814</v>
          </cell>
          <cell r="D160">
            <v>45822</v>
          </cell>
          <cell r="F160">
            <v>83317</v>
          </cell>
          <cell r="G160" t="str">
            <v>EN REVISION</v>
          </cell>
          <cell r="H160">
            <v>0</v>
          </cell>
          <cell r="I160">
            <v>83317</v>
          </cell>
          <cell r="J160">
            <v>0</v>
          </cell>
          <cell r="L160">
            <v>0</v>
          </cell>
          <cell r="P160">
            <v>0</v>
          </cell>
          <cell r="Q160">
            <v>0</v>
          </cell>
        </row>
        <row r="161">
          <cell r="A161">
            <v>702358</v>
          </cell>
          <cell r="B161">
            <v>702358</v>
          </cell>
          <cell r="C161">
            <v>45814</v>
          </cell>
          <cell r="D161">
            <v>45826</v>
          </cell>
          <cell r="F161">
            <v>483509</v>
          </cell>
          <cell r="G161" t="str">
            <v>DEVUELTAS</v>
          </cell>
          <cell r="H161">
            <v>0</v>
          </cell>
          <cell r="I161">
            <v>0</v>
          </cell>
          <cell r="J161">
            <v>483509</v>
          </cell>
          <cell r="L161">
            <v>0</v>
          </cell>
          <cell r="P161">
            <v>0</v>
          </cell>
          <cell r="Q161">
            <v>0</v>
          </cell>
        </row>
        <row r="162">
          <cell r="A162">
            <v>702472</v>
          </cell>
          <cell r="B162">
            <v>702472</v>
          </cell>
          <cell r="C162">
            <v>45815</v>
          </cell>
          <cell r="D162">
            <v>45822</v>
          </cell>
          <cell r="F162">
            <v>20805563</v>
          </cell>
          <cell r="G162" t="str">
            <v>EN REVISION</v>
          </cell>
          <cell r="H162">
            <v>0</v>
          </cell>
          <cell r="I162">
            <v>20805563</v>
          </cell>
          <cell r="J162">
            <v>0</v>
          </cell>
          <cell r="L162">
            <v>0</v>
          </cell>
          <cell r="P162">
            <v>0</v>
          </cell>
          <cell r="Q162">
            <v>0</v>
          </cell>
        </row>
        <row r="163">
          <cell r="A163">
            <v>702451</v>
          </cell>
          <cell r="B163">
            <v>702451</v>
          </cell>
          <cell r="C163">
            <v>45815</v>
          </cell>
          <cell r="D163">
            <v>45822</v>
          </cell>
          <cell r="F163">
            <v>51781</v>
          </cell>
          <cell r="G163" t="str">
            <v>EN REVISION</v>
          </cell>
          <cell r="H163">
            <v>0</v>
          </cell>
          <cell r="I163">
            <v>51781</v>
          </cell>
          <cell r="J163">
            <v>0</v>
          </cell>
          <cell r="L163">
            <v>0</v>
          </cell>
          <cell r="P163">
            <v>0</v>
          </cell>
          <cell r="Q163">
            <v>0</v>
          </cell>
        </row>
        <row r="164">
          <cell r="A164">
            <v>702725</v>
          </cell>
          <cell r="B164">
            <v>702725</v>
          </cell>
          <cell r="C164">
            <v>45818</v>
          </cell>
          <cell r="D164">
            <v>45822</v>
          </cell>
          <cell r="F164">
            <v>334769</v>
          </cell>
          <cell r="G164" t="str">
            <v>EN REVISION</v>
          </cell>
          <cell r="H164">
            <v>0</v>
          </cell>
          <cell r="I164">
            <v>334769</v>
          </cell>
          <cell r="J164">
            <v>0</v>
          </cell>
          <cell r="L164">
            <v>0</v>
          </cell>
          <cell r="P164">
            <v>0</v>
          </cell>
          <cell r="Q164">
            <v>0</v>
          </cell>
        </row>
        <row r="165">
          <cell r="A165">
            <v>702715</v>
          </cell>
          <cell r="B165">
            <v>702715</v>
          </cell>
          <cell r="C165">
            <v>45818</v>
          </cell>
          <cell r="D165">
            <v>45822</v>
          </cell>
          <cell r="F165">
            <v>35494</v>
          </cell>
          <cell r="G165" t="str">
            <v>EN REVISION</v>
          </cell>
          <cell r="H165">
            <v>0</v>
          </cell>
          <cell r="I165">
            <v>35494</v>
          </cell>
          <cell r="J165">
            <v>0</v>
          </cell>
          <cell r="L165">
            <v>0</v>
          </cell>
          <cell r="P165">
            <v>0</v>
          </cell>
          <cell r="Q165">
            <v>0</v>
          </cell>
        </row>
        <row r="166">
          <cell r="A166">
            <v>702718</v>
          </cell>
          <cell r="B166">
            <v>702718</v>
          </cell>
          <cell r="C166">
            <v>45818</v>
          </cell>
          <cell r="D166">
            <v>45822</v>
          </cell>
          <cell r="F166">
            <v>146069</v>
          </cell>
          <cell r="G166" t="str">
            <v>EN REVISION</v>
          </cell>
          <cell r="H166">
            <v>0</v>
          </cell>
          <cell r="I166">
            <v>146069</v>
          </cell>
          <cell r="J166">
            <v>0</v>
          </cell>
          <cell r="L166">
            <v>0</v>
          </cell>
          <cell r="P166">
            <v>0</v>
          </cell>
          <cell r="Q166">
            <v>0</v>
          </cell>
        </row>
        <row r="167">
          <cell r="A167">
            <v>702722</v>
          </cell>
          <cell r="B167">
            <v>702722</v>
          </cell>
          <cell r="C167">
            <v>45818</v>
          </cell>
          <cell r="D167">
            <v>45822</v>
          </cell>
          <cell r="F167">
            <v>320787</v>
          </cell>
          <cell r="G167" t="str">
            <v>EN REVISION</v>
          </cell>
          <cell r="H167">
            <v>0</v>
          </cell>
          <cell r="I167">
            <v>320787</v>
          </cell>
          <cell r="J167">
            <v>0</v>
          </cell>
          <cell r="L167">
            <v>0</v>
          </cell>
          <cell r="P167">
            <v>0</v>
          </cell>
          <cell r="Q167">
            <v>0</v>
          </cell>
        </row>
        <row r="168">
          <cell r="A168">
            <v>702958</v>
          </cell>
          <cell r="B168">
            <v>702958</v>
          </cell>
          <cell r="C168">
            <v>45820</v>
          </cell>
          <cell r="D168">
            <v>45835</v>
          </cell>
          <cell r="F168">
            <v>1776142</v>
          </cell>
          <cell r="G168" t="str">
            <v>EN REVISION</v>
          </cell>
          <cell r="H168">
            <v>0</v>
          </cell>
          <cell r="I168">
            <v>1776142</v>
          </cell>
          <cell r="J168">
            <v>0</v>
          </cell>
          <cell r="L168">
            <v>0</v>
          </cell>
          <cell r="P168">
            <v>0</v>
          </cell>
          <cell r="Q168">
            <v>0</v>
          </cell>
        </row>
        <row r="169">
          <cell r="A169">
            <v>702946</v>
          </cell>
          <cell r="B169">
            <v>702946</v>
          </cell>
          <cell r="C169">
            <v>45820</v>
          </cell>
          <cell r="D169">
            <v>45836</v>
          </cell>
          <cell r="F169">
            <v>86845</v>
          </cell>
          <cell r="G169" t="str">
            <v>EN REVISION</v>
          </cell>
          <cell r="H169">
            <v>0</v>
          </cell>
          <cell r="I169">
            <v>86845</v>
          </cell>
          <cell r="J169">
            <v>0</v>
          </cell>
          <cell r="L169">
            <v>0</v>
          </cell>
          <cell r="P169">
            <v>0</v>
          </cell>
          <cell r="Q169">
            <v>0</v>
          </cell>
        </row>
        <row r="170">
          <cell r="A170">
            <v>703079</v>
          </cell>
          <cell r="B170">
            <v>703079</v>
          </cell>
          <cell r="C170">
            <v>45821</v>
          </cell>
          <cell r="D170">
            <v>45836</v>
          </cell>
          <cell r="F170">
            <v>37681</v>
          </cell>
          <cell r="G170" t="str">
            <v>EN REVISION</v>
          </cell>
          <cell r="H170">
            <v>0</v>
          </cell>
          <cell r="I170">
            <v>37681</v>
          </cell>
          <cell r="J170">
            <v>0</v>
          </cell>
          <cell r="L170">
            <v>0</v>
          </cell>
          <cell r="P170">
            <v>0</v>
          </cell>
          <cell r="Q170">
            <v>0</v>
          </cell>
        </row>
        <row r="171">
          <cell r="A171">
            <v>703082</v>
          </cell>
          <cell r="B171">
            <v>703082</v>
          </cell>
          <cell r="C171">
            <v>45821</v>
          </cell>
          <cell r="D171">
            <v>45836</v>
          </cell>
          <cell r="F171">
            <v>34619</v>
          </cell>
          <cell r="G171" t="str">
            <v>EN REVISION</v>
          </cell>
          <cell r="H171">
            <v>0</v>
          </cell>
          <cell r="I171">
            <v>34619</v>
          </cell>
          <cell r="J171">
            <v>0</v>
          </cell>
          <cell r="L171">
            <v>0</v>
          </cell>
          <cell r="P171">
            <v>0</v>
          </cell>
          <cell r="Q171">
            <v>0</v>
          </cell>
        </row>
        <row r="172">
          <cell r="A172">
            <v>703344</v>
          </cell>
          <cell r="B172">
            <v>703344</v>
          </cell>
          <cell r="C172">
            <v>45824</v>
          </cell>
          <cell r="D172">
            <v>45836</v>
          </cell>
          <cell r="F172">
            <v>126510</v>
          </cell>
          <cell r="G172" t="str">
            <v>EN REVISION</v>
          </cell>
          <cell r="H172">
            <v>0</v>
          </cell>
          <cell r="I172">
            <v>126510</v>
          </cell>
          <cell r="J172">
            <v>0</v>
          </cell>
          <cell r="L172">
            <v>0</v>
          </cell>
          <cell r="P172">
            <v>0</v>
          </cell>
          <cell r="Q172">
            <v>0</v>
          </cell>
        </row>
        <row r="173">
          <cell r="A173">
            <v>703368</v>
          </cell>
          <cell r="B173">
            <v>703368</v>
          </cell>
          <cell r="C173">
            <v>45824</v>
          </cell>
          <cell r="D173">
            <v>45836</v>
          </cell>
          <cell r="F173">
            <v>115646</v>
          </cell>
          <cell r="G173" t="str">
            <v>EN REVISION</v>
          </cell>
          <cell r="H173">
            <v>0</v>
          </cell>
          <cell r="I173">
            <v>115646</v>
          </cell>
          <cell r="J173">
            <v>0</v>
          </cell>
          <cell r="L173">
            <v>0</v>
          </cell>
          <cell r="P173">
            <v>0</v>
          </cell>
          <cell r="Q173">
            <v>0</v>
          </cell>
        </row>
        <row r="174">
          <cell r="A174">
            <v>703418</v>
          </cell>
          <cell r="B174">
            <v>703418</v>
          </cell>
          <cell r="C174">
            <v>45825</v>
          </cell>
          <cell r="D174">
            <v>45836</v>
          </cell>
          <cell r="F174">
            <v>59111</v>
          </cell>
          <cell r="G174" t="str">
            <v>EN REVISION</v>
          </cell>
          <cell r="H174">
            <v>0</v>
          </cell>
          <cell r="I174">
            <v>59111</v>
          </cell>
          <cell r="J174">
            <v>0</v>
          </cell>
          <cell r="L174">
            <v>0</v>
          </cell>
          <cell r="P174">
            <v>0</v>
          </cell>
          <cell r="Q174">
            <v>0</v>
          </cell>
        </row>
        <row r="175">
          <cell r="A175">
            <v>703419</v>
          </cell>
          <cell r="B175">
            <v>703419</v>
          </cell>
          <cell r="C175">
            <v>45825</v>
          </cell>
          <cell r="D175">
            <v>45836</v>
          </cell>
          <cell r="F175">
            <v>39519</v>
          </cell>
          <cell r="G175" t="str">
            <v>EN REVISION</v>
          </cell>
          <cell r="H175">
            <v>0</v>
          </cell>
          <cell r="I175">
            <v>39519</v>
          </cell>
          <cell r="J175">
            <v>0</v>
          </cell>
          <cell r="L175">
            <v>0</v>
          </cell>
          <cell r="P175">
            <v>0</v>
          </cell>
          <cell r="Q175">
            <v>0</v>
          </cell>
        </row>
        <row r="176">
          <cell r="A176">
            <v>703549</v>
          </cell>
          <cell r="B176">
            <v>703549</v>
          </cell>
          <cell r="C176">
            <v>45826</v>
          </cell>
          <cell r="D176">
            <v>45835</v>
          </cell>
          <cell r="F176">
            <v>8376666</v>
          </cell>
          <cell r="G176" t="str">
            <v>EN REVISION</v>
          </cell>
          <cell r="H176">
            <v>0</v>
          </cell>
          <cell r="I176">
            <v>8376666</v>
          </cell>
          <cell r="J176">
            <v>0</v>
          </cell>
          <cell r="L176">
            <v>0</v>
          </cell>
          <cell r="P176">
            <v>0</v>
          </cell>
          <cell r="Q176">
            <v>0</v>
          </cell>
        </row>
        <row r="177">
          <cell r="A177">
            <v>703716</v>
          </cell>
          <cell r="B177">
            <v>703716</v>
          </cell>
          <cell r="C177">
            <v>45827</v>
          </cell>
          <cell r="D177">
            <v>45835</v>
          </cell>
          <cell r="F177">
            <v>1171597</v>
          </cell>
          <cell r="G177" t="str">
            <v>EN REVISION</v>
          </cell>
          <cell r="H177">
            <v>0</v>
          </cell>
          <cell r="I177">
            <v>1171597</v>
          </cell>
          <cell r="J177">
            <v>0</v>
          </cell>
          <cell r="L177">
            <v>0</v>
          </cell>
          <cell r="P177">
            <v>0</v>
          </cell>
          <cell r="Q177">
            <v>0</v>
          </cell>
        </row>
      </sheetData>
      <sheetData sheetId="2"/>
      <sheetData sheetId="3">
        <row r="6">
          <cell r="H6" t="str">
            <v>CLINICA LA VICTORIA S.A.S</v>
          </cell>
        </row>
        <row r="9">
          <cell r="C9" t="str">
            <v>LUISA MATUTE ROMERO</v>
          </cell>
          <cell r="H9" t="str">
            <v>MARTHA VEGA BULA</v>
          </cell>
        </row>
        <row r="16">
          <cell r="F16">
            <v>45838</v>
          </cell>
        </row>
        <row r="242">
          <cell r="F242">
            <v>45860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70E88E8-2B85-4BF5-83DD-130BF822470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70E88E8-2B85-4BF5-83DD-130BF8224706}" id="{574DB8C5-F3E0-4ACB-A57F-2602FAE54DCC}">
    <text>SUAMTORIA DE GIRO DIRECTO Y ESFUERZO PROPIO</text>
  </threadedComment>
  <threadedComment ref="K8" dT="2020-08-04T16:00:44.11" personId="{970E88E8-2B85-4BF5-83DD-130BF8224706}" id="{3708EF90-DAE7-4840-9A77-C3E7FE1ACE58}">
    <text>SUMATORIA DE PAGOS (DESCUENTOS ,TESORERIA,EMBARGOS)</text>
  </threadedComment>
  <threadedComment ref="R8" dT="2020-08-04T15:59:07.94" personId="{970E88E8-2B85-4BF5-83DD-130BF8224706}" id="{1C20AA81-DB17-44A5-9F67-67CAA8571536}">
    <text>SUMATORIA DE VALORES (PRESCRITAS SALDO DE FACTURAS DE CONTRATO LIQUIDADOS Y OTROS CONCEPTOS (N/A NO RADICADAS)</text>
  </threadedComment>
  <threadedComment ref="X8" dT="2020-08-04T15:55:33.73" personId="{970E88E8-2B85-4BF5-83DD-130BF8224706}" id="{5E45DA11-D393-4003-A0D7-061EEFDD8090}">
    <text>SUMATORIA DE LOS VALORES DE GLOSAS LEGALIZADAS Y GLOSAS POR CONCILIAR</text>
  </threadedComment>
  <threadedComment ref="AC8" dT="2020-08-04T15:56:24.52" personId="{970E88E8-2B85-4BF5-83DD-130BF8224706}" id="{6C6CF490-B43B-4D8E-9C73-CBDEFA119F02}">
    <text>VALRO INDIVIDUAL DE LA GLOSAS LEGALIZADA</text>
  </threadedComment>
  <threadedComment ref="AE8" dT="2020-08-04T15:56:04.49" personId="{970E88E8-2B85-4BF5-83DD-130BF8224706}" id="{FF19E25E-66A6-41D5-B423-5021A9EC427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8424C-1C5D-4112-A326-D52725BC7848}">
  <dimension ref="A1:AK192"/>
  <sheetViews>
    <sheetView tabSelected="1" topLeftCell="A170" zoomScale="115" zoomScaleNormal="115" workbookViewId="0">
      <selection activeCell="A184" sqref="A184:XFD303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CLINICA LA VICTORIA S.A.S</v>
      </c>
    </row>
    <row r="4" spans="1:37" x14ac:dyDescent="0.25">
      <c r="A4" s="1" t="s">
        <v>4</v>
      </c>
      <c r="E4" s="4">
        <f>+'[1]ACTA ANA'!F16</f>
        <v>45838</v>
      </c>
    </row>
    <row r="5" spans="1:37" x14ac:dyDescent="0.25">
      <c r="A5" s="1" t="s">
        <v>5</v>
      </c>
      <c r="E5" s="4">
        <f>+'[1]ACTA ANA'!F242</f>
        <v>45860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675478</v>
      </c>
      <c r="D9" s="23">
        <f>+[1]DEPURADO!B3</f>
        <v>675478</v>
      </c>
      <c r="E9" s="25">
        <f>+[1]DEPURADO!C3</f>
        <v>45509</v>
      </c>
      <c r="F9" s="26">
        <f>+IF([1]DEPURADO!D3&gt;1,[1]DEPURADO!D3," ")</f>
        <v>45685</v>
      </c>
      <c r="G9" s="27">
        <f>[1]DEPURADO!F3</f>
        <v>367354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367354</v>
      </c>
      <c r="L9" s="28">
        <v>0</v>
      </c>
      <c r="M9" s="28">
        <v>0</v>
      </c>
      <c r="N9" s="28">
        <f>+SUM(J9:M9)</f>
        <v>367354</v>
      </c>
      <c r="O9" s="28">
        <f>+G9-I9-N9</f>
        <v>0</v>
      </c>
      <c r="P9" s="24">
        <f>IF([1]DEPURADO!H3&gt;1,0,[1]DEPURADO!B3)</f>
        <v>675478</v>
      </c>
      <c r="Q9" s="30">
        <f>+IF(P9&gt;0,G9,0)</f>
        <v>367354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680837</v>
      </c>
      <c r="D10" s="23">
        <f>+[1]DEPURADO!B4</f>
        <v>680837</v>
      </c>
      <c r="E10" s="25">
        <f>+[1]DEPURADO!C4</f>
        <v>45568</v>
      </c>
      <c r="F10" s="26">
        <f>+IF([1]DEPURADO!D4&gt;1,[1]DEPURADO!D4," ")</f>
        <v>45685</v>
      </c>
      <c r="G10" s="27">
        <f>[1]DEPURADO!F4</f>
        <v>239088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239088</v>
      </c>
      <c r="L10" s="28">
        <v>0</v>
      </c>
      <c r="M10" s="28">
        <v>0</v>
      </c>
      <c r="N10" s="28">
        <f>+SUM(J10:M10)</f>
        <v>239088</v>
      </c>
      <c r="O10" s="28">
        <f>+G10-I10-N10</f>
        <v>0</v>
      </c>
      <c r="P10" s="24">
        <f>IF([1]DEPURADO!H4&gt;1,0,[1]DEPURADO!B4)</f>
        <v>680837</v>
      </c>
      <c r="Q10" s="30">
        <f>+IF(P10&gt;0,G10,0)</f>
        <v>239088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681156</v>
      </c>
      <c r="D11" s="23">
        <f>+[1]DEPURADO!B5</f>
        <v>681156</v>
      </c>
      <c r="E11" s="25">
        <f>+[1]DEPURADO!C5</f>
        <v>45572</v>
      </c>
      <c r="F11" s="26">
        <f>+IF([1]DEPURADO!D5&gt;1,[1]DEPURADO!D5," ")</f>
        <v>45685</v>
      </c>
      <c r="G11" s="27">
        <f>[1]DEPURADO!F5</f>
        <v>68680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68680</v>
      </c>
      <c r="L11" s="28">
        <v>0</v>
      </c>
      <c r="M11" s="28">
        <v>0</v>
      </c>
      <c r="N11" s="28">
        <f t="shared" ref="N11:N74" si="1">+SUM(J11:M11)</f>
        <v>68680</v>
      </c>
      <c r="O11" s="28">
        <f t="shared" ref="O11:O74" si="2">+G11-I11-N11</f>
        <v>0</v>
      </c>
      <c r="P11" s="24">
        <f>IF([1]DEPURADO!H5&gt;1,0,[1]DEPURADO!B5)</f>
        <v>681156</v>
      </c>
      <c r="Q11" s="30">
        <f t="shared" ref="Q11:Q74" si="3">+IF(P11&gt;0,G11,0)</f>
        <v>68680</v>
      </c>
      <c r="R11" s="31">
        <f t="shared" ref="R11:R74" si="4"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ref="Z11:Z74" si="5"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681237</v>
      </c>
      <c r="D12" s="23">
        <f>+[1]DEPURADO!B6</f>
        <v>681237</v>
      </c>
      <c r="E12" s="25">
        <f>+[1]DEPURADO!C6</f>
        <v>45573</v>
      </c>
      <c r="F12" s="26">
        <f>+IF([1]DEPURADO!D6&gt;1,[1]DEPURADO!D6," ")</f>
        <v>45685</v>
      </c>
      <c r="G12" s="27">
        <f>[1]DEPURADO!F6</f>
        <v>52803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52803</v>
      </c>
      <c r="L12" s="28">
        <v>0</v>
      </c>
      <c r="M12" s="28">
        <v>0</v>
      </c>
      <c r="N12" s="28">
        <f t="shared" si="1"/>
        <v>52803</v>
      </c>
      <c r="O12" s="28">
        <f t="shared" si="2"/>
        <v>0</v>
      </c>
      <c r="P12" s="24">
        <f>IF([1]DEPURADO!H6&gt;1,0,[1]DEPURADO!B6)</f>
        <v>681237</v>
      </c>
      <c r="Q12" s="30">
        <f t="shared" si="3"/>
        <v>52803</v>
      </c>
      <c r="R12" s="31">
        <f t="shared" si="4"/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5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681668</v>
      </c>
      <c r="D13" s="23">
        <f>+[1]DEPURADO!B7</f>
        <v>681668</v>
      </c>
      <c r="E13" s="25">
        <f>+[1]DEPURADO!C7</f>
        <v>45578</v>
      </c>
      <c r="F13" s="26">
        <f>+IF([1]DEPURADO!D7&gt;1,[1]DEPURADO!D7," ")</f>
        <v>45685</v>
      </c>
      <c r="G13" s="27">
        <f>[1]DEPURADO!F7</f>
        <v>54630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54630</v>
      </c>
      <c r="L13" s="28">
        <v>0</v>
      </c>
      <c r="M13" s="28">
        <v>0</v>
      </c>
      <c r="N13" s="28">
        <f t="shared" si="1"/>
        <v>54630</v>
      </c>
      <c r="O13" s="28">
        <f t="shared" si="2"/>
        <v>0</v>
      </c>
      <c r="P13" s="24">
        <f>IF([1]DEPURADO!H7&gt;1,0,[1]DEPURADO!B7)</f>
        <v>681668</v>
      </c>
      <c r="Q13" s="30">
        <f t="shared" si="3"/>
        <v>54630</v>
      </c>
      <c r="R13" s="31">
        <f t="shared" si="4"/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5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681928</v>
      </c>
      <c r="D14" s="23">
        <f>+[1]DEPURADO!B8</f>
        <v>681928</v>
      </c>
      <c r="E14" s="25">
        <f>+[1]DEPURADO!C8</f>
        <v>45581</v>
      </c>
      <c r="F14" s="26">
        <f>+IF([1]DEPURADO!D8&gt;1,[1]DEPURADO!D8," ")</f>
        <v>45685</v>
      </c>
      <c r="G14" s="27">
        <f>[1]DEPURADO!F8</f>
        <v>36605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1464.2</v>
      </c>
      <c r="L14" s="28">
        <v>0</v>
      </c>
      <c r="M14" s="28">
        <v>0</v>
      </c>
      <c r="N14" s="28">
        <f t="shared" si="1"/>
        <v>1464.2</v>
      </c>
      <c r="O14" s="28">
        <f t="shared" si="2"/>
        <v>35140.800000000003</v>
      </c>
      <c r="P14" s="24">
        <f>IF([1]DEPURADO!H8&gt;1,0,[1]DEPURADO!B8)</f>
        <v>681928</v>
      </c>
      <c r="Q14" s="30">
        <f t="shared" si="3"/>
        <v>36605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35140.800000000003</v>
      </c>
      <c r="AH14" s="30">
        <v>0</v>
      </c>
      <c r="AI14" s="30" t="str">
        <f>+[1]DEPURADO!G8</f>
        <v>SALDO A FAVOR DEL PRESTADOR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682180</v>
      </c>
      <c r="D15" s="23">
        <f>+[1]DEPURADO!B9</f>
        <v>682180</v>
      </c>
      <c r="E15" s="25">
        <f>+[1]DEPURADO!C9</f>
        <v>45583</v>
      </c>
      <c r="F15" s="26">
        <f>+IF([1]DEPURADO!D9&gt;1,[1]DEPURADO!D9," ")</f>
        <v>45685</v>
      </c>
      <c r="G15" s="27">
        <f>[1]DEPURADO!F9</f>
        <v>68535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68535</v>
      </c>
      <c r="L15" s="28">
        <v>0</v>
      </c>
      <c r="M15" s="28">
        <v>0</v>
      </c>
      <c r="N15" s="28">
        <f t="shared" si="1"/>
        <v>68535</v>
      </c>
      <c r="O15" s="28">
        <f t="shared" si="2"/>
        <v>0</v>
      </c>
      <c r="P15" s="24">
        <f>IF([1]DEPURADO!H9&gt;1,0,[1]DEPURADO!B9)</f>
        <v>682180</v>
      </c>
      <c r="Q15" s="30">
        <f t="shared" si="3"/>
        <v>68535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682181</v>
      </c>
      <c r="D16" s="23">
        <f>+[1]DEPURADO!B10</f>
        <v>682181</v>
      </c>
      <c r="E16" s="25">
        <f>+[1]DEPURADO!C10</f>
        <v>45583</v>
      </c>
      <c r="F16" s="26">
        <f>+IF([1]DEPURADO!D10&gt;1,[1]DEPURADO!D10," ")</f>
        <v>45685</v>
      </c>
      <c r="G16" s="27">
        <f>[1]DEPURADO!F10</f>
        <v>49205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1968.2</v>
      </c>
      <c r="L16" s="28">
        <v>0</v>
      </c>
      <c r="M16" s="28">
        <v>0</v>
      </c>
      <c r="N16" s="28">
        <f t="shared" si="1"/>
        <v>1968.2</v>
      </c>
      <c r="O16" s="28">
        <f t="shared" si="2"/>
        <v>47236.800000000003</v>
      </c>
      <c r="P16" s="24">
        <f>IF([1]DEPURADO!H10&gt;1,0,[1]DEPURADO!B10)</f>
        <v>682181</v>
      </c>
      <c r="Q16" s="30">
        <f t="shared" si="3"/>
        <v>49205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47236.800000000003</v>
      </c>
      <c r="AH16" s="30">
        <v>0</v>
      </c>
      <c r="AI16" s="30" t="str">
        <f>+[1]DEPURADO!G10</f>
        <v>SALDO A FAVOR DEL PRESTADOR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682448</v>
      </c>
      <c r="D17" s="23">
        <f>+[1]DEPURADO!B11</f>
        <v>682448</v>
      </c>
      <c r="E17" s="25">
        <f>+[1]DEPURADO!C11</f>
        <v>45586</v>
      </c>
      <c r="F17" s="26">
        <f>+IF([1]DEPURADO!D11&gt;1,[1]DEPURADO!D11," ")</f>
        <v>45685</v>
      </c>
      <c r="G17" s="27">
        <f>[1]DEPURADO!F11</f>
        <v>214130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214130</v>
      </c>
      <c r="L17" s="28">
        <v>0</v>
      </c>
      <c r="M17" s="28">
        <v>0</v>
      </c>
      <c r="N17" s="28">
        <f t="shared" si="1"/>
        <v>214130</v>
      </c>
      <c r="O17" s="28">
        <f t="shared" si="2"/>
        <v>0</v>
      </c>
      <c r="P17" s="24">
        <f>IF([1]DEPURADO!H11&gt;1,0,[1]DEPURADO!B11)</f>
        <v>682448</v>
      </c>
      <c r="Q17" s="30">
        <f t="shared" si="3"/>
        <v>214130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682444</v>
      </c>
      <c r="D18" s="23">
        <f>+[1]DEPURADO!B12</f>
        <v>682444</v>
      </c>
      <c r="E18" s="25">
        <f>+[1]DEPURADO!C12</f>
        <v>45586</v>
      </c>
      <c r="F18" s="26">
        <f>+IF([1]DEPURADO!D12&gt;1,[1]DEPURADO!D12," ")</f>
        <v>45685</v>
      </c>
      <c r="G18" s="27">
        <f>[1]DEPURADO!F12</f>
        <v>29830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29830</v>
      </c>
      <c r="L18" s="28">
        <v>0</v>
      </c>
      <c r="M18" s="28">
        <v>0</v>
      </c>
      <c r="N18" s="28">
        <f t="shared" si="1"/>
        <v>29830</v>
      </c>
      <c r="O18" s="28">
        <f t="shared" si="2"/>
        <v>0</v>
      </c>
      <c r="P18" s="24">
        <f>IF([1]DEPURADO!H12&gt;1,0,[1]DEPURADO!B12)</f>
        <v>682444</v>
      </c>
      <c r="Q18" s="30">
        <f t="shared" si="3"/>
        <v>29830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682442</v>
      </c>
      <c r="D19" s="23">
        <f>+[1]DEPURADO!B13</f>
        <v>682442</v>
      </c>
      <c r="E19" s="25">
        <f>+[1]DEPURADO!C13</f>
        <v>45586</v>
      </c>
      <c r="F19" s="26">
        <f>+IF([1]DEPURADO!D13&gt;1,[1]DEPURADO!D13," ")</f>
        <v>45685</v>
      </c>
      <c r="G19" s="27">
        <f>[1]DEPURADO!F13</f>
        <v>39385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39385</v>
      </c>
      <c r="L19" s="28">
        <v>0</v>
      </c>
      <c r="M19" s="28">
        <v>0</v>
      </c>
      <c r="N19" s="28">
        <f t="shared" si="1"/>
        <v>39385</v>
      </c>
      <c r="O19" s="28">
        <f t="shared" si="2"/>
        <v>0</v>
      </c>
      <c r="P19" s="24">
        <f>IF([1]DEPURADO!H13&gt;1,0,[1]DEPURADO!B13)</f>
        <v>682442</v>
      </c>
      <c r="Q19" s="30">
        <f t="shared" si="3"/>
        <v>39385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682443</v>
      </c>
      <c r="D20" s="23">
        <f>+[1]DEPURADO!B14</f>
        <v>682443</v>
      </c>
      <c r="E20" s="25">
        <f>+[1]DEPURADO!C14</f>
        <v>45586</v>
      </c>
      <c r="F20" s="26">
        <f>+IF([1]DEPURADO!D14&gt;1,[1]DEPURADO!D14," ")</f>
        <v>45685</v>
      </c>
      <c r="G20" s="27">
        <f>[1]DEPURADO!F14</f>
        <v>50628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2025.12</v>
      </c>
      <c r="L20" s="28">
        <v>0</v>
      </c>
      <c r="M20" s="28">
        <v>0</v>
      </c>
      <c r="N20" s="28">
        <f t="shared" si="1"/>
        <v>2025.12</v>
      </c>
      <c r="O20" s="28">
        <f t="shared" si="2"/>
        <v>48602.879999999997</v>
      </c>
      <c r="P20" s="24">
        <f>IF([1]DEPURADO!H14&gt;1,0,[1]DEPURADO!B14)</f>
        <v>682443</v>
      </c>
      <c r="Q20" s="30">
        <f t="shared" si="3"/>
        <v>50628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48602.879999999997</v>
      </c>
      <c r="AH20" s="30">
        <v>0</v>
      </c>
      <c r="AI20" s="30" t="str">
        <f>+[1]DEPURADO!G14</f>
        <v>SALDO A FAVOR DEL PRESTADOR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683104</v>
      </c>
      <c r="D21" s="23">
        <f>+[1]DEPURADO!B15</f>
        <v>683104</v>
      </c>
      <c r="E21" s="25">
        <f>+[1]DEPURADO!C15</f>
        <v>45591</v>
      </c>
      <c r="F21" s="26">
        <f>+IF([1]DEPURADO!D15&gt;1,[1]DEPURADO!D15," ")</f>
        <v>45685</v>
      </c>
      <c r="G21" s="27">
        <f>[1]DEPURADO!F15</f>
        <v>34335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34335</v>
      </c>
      <c r="L21" s="28">
        <v>0</v>
      </c>
      <c r="M21" s="28">
        <v>0</v>
      </c>
      <c r="N21" s="28">
        <f t="shared" si="1"/>
        <v>34335</v>
      </c>
      <c r="O21" s="28">
        <f t="shared" si="2"/>
        <v>0</v>
      </c>
      <c r="P21" s="24">
        <f>IF([1]DEPURADO!H15&gt;1,0,[1]DEPURADO!B15)</f>
        <v>683104</v>
      </c>
      <c r="Q21" s="30">
        <f t="shared" si="3"/>
        <v>34335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683119</v>
      </c>
      <c r="D22" s="23">
        <f>+[1]DEPURADO!B16</f>
        <v>683119</v>
      </c>
      <c r="E22" s="25">
        <f>+[1]DEPURADO!C16</f>
        <v>45591</v>
      </c>
      <c r="F22" s="26">
        <f>+IF([1]DEPURADO!D16&gt;1,[1]DEPURADO!D16," ")</f>
        <v>45685</v>
      </c>
      <c r="G22" s="27">
        <f>[1]DEPURADO!F16</f>
        <v>54630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54630</v>
      </c>
      <c r="L22" s="28">
        <v>0</v>
      </c>
      <c r="M22" s="28">
        <v>0</v>
      </c>
      <c r="N22" s="28">
        <f t="shared" si="1"/>
        <v>54630</v>
      </c>
      <c r="O22" s="28">
        <f t="shared" si="2"/>
        <v>0</v>
      </c>
      <c r="P22" s="24">
        <f>IF([1]DEPURADO!H16&gt;1,0,[1]DEPURADO!B16)</f>
        <v>683119</v>
      </c>
      <c r="Q22" s="30">
        <f t="shared" si="3"/>
        <v>54630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683394</v>
      </c>
      <c r="D23" s="23">
        <f>+[1]DEPURADO!B17</f>
        <v>683394</v>
      </c>
      <c r="E23" s="25">
        <f>+[1]DEPURADO!C17</f>
        <v>45594</v>
      </c>
      <c r="F23" s="26">
        <f>+IF([1]DEPURADO!D17&gt;1,[1]DEPURADO!D17," ")</f>
        <v>45685</v>
      </c>
      <c r="G23" s="27">
        <f>[1]DEPURADO!F17</f>
        <v>82830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82830</v>
      </c>
      <c r="L23" s="28">
        <v>0</v>
      </c>
      <c r="M23" s="28">
        <v>0</v>
      </c>
      <c r="N23" s="28">
        <f t="shared" si="1"/>
        <v>82830</v>
      </c>
      <c r="O23" s="28">
        <f t="shared" si="2"/>
        <v>0</v>
      </c>
      <c r="P23" s="24">
        <f>IF([1]DEPURADO!H17&gt;1,0,[1]DEPURADO!B17)</f>
        <v>683394</v>
      </c>
      <c r="Q23" s="30">
        <f t="shared" si="3"/>
        <v>82830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683401</v>
      </c>
      <c r="D24" s="23">
        <f>+[1]DEPURADO!B18</f>
        <v>683401</v>
      </c>
      <c r="E24" s="25">
        <f>+[1]DEPURADO!C18</f>
        <v>45594</v>
      </c>
      <c r="F24" s="26">
        <f>+IF([1]DEPURADO!D18&gt;1,[1]DEPURADO!D18," ")</f>
        <v>45685</v>
      </c>
      <c r="G24" s="27">
        <f>[1]DEPURADO!F18</f>
        <v>48930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48930</v>
      </c>
      <c r="L24" s="28">
        <v>0</v>
      </c>
      <c r="M24" s="28">
        <v>0</v>
      </c>
      <c r="N24" s="28">
        <f t="shared" si="1"/>
        <v>48930</v>
      </c>
      <c r="O24" s="28">
        <f t="shared" si="2"/>
        <v>0</v>
      </c>
      <c r="P24" s="24">
        <f>IF([1]DEPURADO!H18&gt;1,0,[1]DEPURADO!B18)</f>
        <v>683401</v>
      </c>
      <c r="Q24" s="30">
        <f t="shared" si="3"/>
        <v>48930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683397</v>
      </c>
      <c r="D25" s="23">
        <f>+[1]DEPURADO!B19</f>
        <v>683397</v>
      </c>
      <c r="E25" s="25">
        <f>+[1]DEPURADO!C19</f>
        <v>45594</v>
      </c>
      <c r="F25" s="26">
        <f>+IF([1]DEPURADO!D19&gt;1,[1]DEPURADO!D19," ")</f>
        <v>45685</v>
      </c>
      <c r="G25" s="27">
        <f>[1]DEPURADO!F19</f>
        <v>33603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1344.12</v>
      </c>
      <c r="L25" s="28">
        <v>0</v>
      </c>
      <c r="M25" s="28">
        <v>0</v>
      </c>
      <c r="N25" s="28">
        <f t="shared" si="1"/>
        <v>1344.12</v>
      </c>
      <c r="O25" s="28">
        <f t="shared" si="2"/>
        <v>32258.880000000001</v>
      </c>
      <c r="P25" s="24">
        <f>IF([1]DEPURADO!H19&gt;1,0,[1]DEPURADO!B19)</f>
        <v>683397</v>
      </c>
      <c r="Q25" s="30">
        <f t="shared" si="3"/>
        <v>33603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32258.880000000001</v>
      </c>
      <c r="AH25" s="30">
        <v>0</v>
      </c>
      <c r="AI25" s="30" t="str">
        <f>+[1]DEPURADO!G19</f>
        <v>SALDO A FAVOR DEL PRESTADOR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683770</v>
      </c>
      <c r="D26" s="23">
        <f>+[1]DEPURADO!B20</f>
        <v>683770</v>
      </c>
      <c r="E26" s="25">
        <f>+[1]DEPURADO!C20</f>
        <v>45597</v>
      </c>
      <c r="F26" s="26">
        <f>+IF([1]DEPURADO!D20&gt;1,[1]DEPURADO!D20," ")</f>
        <v>45685</v>
      </c>
      <c r="G26" s="27">
        <f>[1]DEPURADO!F20</f>
        <v>44751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44751</v>
      </c>
      <c r="L26" s="28">
        <v>0</v>
      </c>
      <c r="M26" s="28">
        <v>0</v>
      </c>
      <c r="N26" s="28">
        <f t="shared" si="1"/>
        <v>44751</v>
      </c>
      <c r="O26" s="28">
        <f t="shared" si="2"/>
        <v>0</v>
      </c>
      <c r="P26" s="24">
        <f>IF([1]DEPURADO!H20&gt;1,0,[1]DEPURADO!B20)</f>
        <v>683770</v>
      </c>
      <c r="Q26" s="30">
        <f t="shared" si="3"/>
        <v>44751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683928</v>
      </c>
      <c r="D27" s="23">
        <f>+[1]DEPURADO!B21</f>
        <v>683928</v>
      </c>
      <c r="E27" s="25">
        <f>+[1]DEPURADO!C21</f>
        <v>45600</v>
      </c>
      <c r="F27" s="26">
        <f>+IF([1]DEPURADO!D21&gt;1,[1]DEPURADO!D21," ")</f>
        <v>45685</v>
      </c>
      <c r="G27" s="27">
        <f>[1]DEPURADO!F21</f>
        <v>218634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218634</v>
      </c>
      <c r="L27" s="28">
        <v>0</v>
      </c>
      <c r="M27" s="28">
        <v>0</v>
      </c>
      <c r="N27" s="28">
        <f t="shared" si="1"/>
        <v>218634</v>
      </c>
      <c r="O27" s="28">
        <f t="shared" si="2"/>
        <v>0</v>
      </c>
      <c r="P27" s="24">
        <f>IF([1]DEPURADO!H21&gt;1,0,[1]DEPURADO!B21)</f>
        <v>683928</v>
      </c>
      <c r="Q27" s="30">
        <f t="shared" si="3"/>
        <v>218634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683923</v>
      </c>
      <c r="D28" s="23">
        <f>+[1]DEPURADO!B22</f>
        <v>683923</v>
      </c>
      <c r="E28" s="25">
        <f>+[1]DEPURADO!C22</f>
        <v>45600</v>
      </c>
      <c r="F28" s="26">
        <f>+IF([1]DEPURADO!D22&gt;1,[1]DEPURADO!D22," ")</f>
        <v>45685</v>
      </c>
      <c r="G28" s="27">
        <f>[1]DEPURADO!F22</f>
        <v>47939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47939</v>
      </c>
      <c r="L28" s="28">
        <v>0</v>
      </c>
      <c r="M28" s="28">
        <v>0</v>
      </c>
      <c r="N28" s="28">
        <f t="shared" si="1"/>
        <v>47939</v>
      </c>
      <c r="O28" s="28">
        <f t="shared" si="2"/>
        <v>0</v>
      </c>
      <c r="P28" s="24">
        <f>IF([1]DEPURADO!H22&gt;1,0,[1]DEPURADO!B22)</f>
        <v>683923</v>
      </c>
      <c r="Q28" s="30">
        <f t="shared" si="3"/>
        <v>47939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CANCELADA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684240</v>
      </c>
      <c r="D29" s="23">
        <f>+[1]DEPURADO!B23</f>
        <v>684240</v>
      </c>
      <c r="E29" s="25">
        <f>+[1]DEPURADO!C23</f>
        <v>45603</v>
      </c>
      <c r="F29" s="26">
        <f>+IF([1]DEPURADO!D23&gt;1,[1]DEPURADO!D23," ")</f>
        <v>45685</v>
      </c>
      <c r="G29" s="27">
        <f>[1]DEPURADO!F23</f>
        <v>103500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4140</v>
      </c>
      <c r="L29" s="28">
        <v>0</v>
      </c>
      <c r="M29" s="28">
        <v>0</v>
      </c>
      <c r="N29" s="28">
        <f t="shared" si="1"/>
        <v>4140</v>
      </c>
      <c r="O29" s="28">
        <f t="shared" si="2"/>
        <v>99360</v>
      </c>
      <c r="P29" s="24">
        <f>IF([1]DEPURADO!H23&gt;1,0,[1]DEPURADO!B23)</f>
        <v>684240</v>
      </c>
      <c r="Q29" s="30">
        <f t="shared" si="3"/>
        <v>103500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99360</v>
      </c>
      <c r="AH29" s="30">
        <v>0</v>
      </c>
      <c r="AI29" s="30" t="str">
        <f>+[1]DEPURADO!G23</f>
        <v>SALDO A FAVOR DEL PRESTADOR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684603</v>
      </c>
      <c r="D30" s="23">
        <f>+[1]DEPURADO!B24</f>
        <v>684603</v>
      </c>
      <c r="E30" s="25">
        <f>+[1]DEPURADO!C24</f>
        <v>45608</v>
      </c>
      <c r="F30" s="26">
        <f>+IF([1]DEPURADO!D24&gt;1,[1]DEPURADO!D24," ")</f>
        <v>45685</v>
      </c>
      <c r="G30" s="27">
        <f>[1]DEPURADO!F24</f>
        <v>30728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1229.1199999999999</v>
      </c>
      <c r="L30" s="28">
        <v>0</v>
      </c>
      <c r="M30" s="28">
        <v>0</v>
      </c>
      <c r="N30" s="28">
        <f t="shared" si="1"/>
        <v>1229.1199999999999</v>
      </c>
      <c r="O30" s="28">
        <f t="shared" si="2"/>
        <v>29498.880000000001</v>
      </c>
      <c r="P30" s="24">
        <f>IF([1]DEPURADO!H24&gt;1,0,[1]DEPURADO!B24)</f>
        <v>684603</v>
      </c>
      <c r="Q30" s="30">
        <f t="shared" si="3"/>
        <v>30728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29498.880000000001</v>
      </c>
      <c r="AH30" s="30">
        <v>0</v>
      </c>
      <c r="AI30" s="30" t="str">
        <f>+[1]DEPURADO!G24</f>
        <v>SALDO A FAVOR DEL PRESTADOR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684604</v>
      </c>
      <c r="D31" s="23">
        <f>+[1]DEPURADO!B25</f>
        <v>684604</v>
      </c>
      <c r="E31" s="25">
        <f>+[1]DEPURADO!C25</f>
        <v>45608</v>
      </c>
      <c r="F31" s="26">
        <f>+IF([1]DEPURADO!D25&gt;1,[1]DEPURADO!D25," ")</f>
        <v>45685</v>
      </c>
      <c r="G31" s="27">
        <f>[1]DEPURADO!F25</f>
        <v>30978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1239.1199999999999</v>
      </c>
      <c r="L31" s="28">
        <v>0</v>
      </c>
      <c r="M31" s="28">
        <v>0</v>
      </c>
      <c r="N31" s="28">
        <f t="shared" si="1"/>
        <v>1239.1199999999999</v>
      </c>
      <c r="O31" s="28">
        <f t="shared" si="2"/>
        <v>29738.880000000001</v>
      </c>
      <c r="P31" s="24">
        <f>IF([1]DEPURADO!H25&gt;1,0,[1]DEPURADO!B25)</f>
        <v>684604</v>
      </c>
      <c r="Q31" s="30">
        <f t="shared" si="3"/>
        <v>30978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29738.880000000001</v>
      </c>
      <c r="AH31" s="30">
        <v>0</v>
      </c>
      <c r="AI31" s="30" t="str">
        <f>+[1]DEPURADO!G25</f>
        <v>SALDO A FAVOR DEL PRESTADOR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684629</v>
      </c>
      <c r="D32" s="23">
        <f>+[1]DEPURADO!B26</f>
        <v>684629</v>
      </c>
      <c r="E32" s="25">
        <f>+[1]DEPURADO!C26</f>
        <v>45609</v>
      </c>
      <c r="F32" s="26">
        <f>+IF([1]DEPURADO!D26&gt;1,[1]DEPURADO!D26," ")</f>
        <v>45685</v>
      </c>
      <c r="G32" s="27">
        <f>[1]DEPURADO!F26</f>
        <v>49510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49510</v>
      </c>
      <c r="L32" s="28">
        <v>0</v>
      </c>
      <c r="M32" s="28">
        <v>0</v>
      </c>
      <c r="N32" s="28">
        <f t="shared" si="1"/>
        <v>49510</v>
      </c>
      <c r="O32" s="28">
        <f t="shared" si="2"/>
        <v>0</v>
      </c>
      <c r="P32" s="24">
        <f>IF([1]DEPURADO!H26&gt;1,0,[1]DEPURADO!B26)</f>
        <v>684629</v>
      </c>
      <c r="Q32" s="30">
        <f t="shared" si="3"/>
        <v>49510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CANCELADA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684842</v>
      </c>
      <c r="D33" s="23">
        <f>+[1]DEPURADO!B27</f>
        <v>684842</v>
      </c>
      <c r="E33" s="25">
        <f>+[1]DEPURADO!C27</f>
        <v>45610</v>
      </c>
      <c r="F33" s="26">
        <f>+IF([1]DEPURADO!D27&gt;1,[1]DEPURADO!D27," ")</f>
        <v>45685</v>
      </c>
      <c r="G33" s="27">
        <f>[1]DEPURADO!F27</f>
        <v>215122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215122</v>
      </c>
      <c r="L33" s="28">
        <v>0</v>
      </c>
      <c r="M33" s="28">
        <v>0</v>
      </c>
      <c r="N33" s="28">
        <f t="shared" si="1"/>
        <v>215122</v>
      </c>
      <c r="O33" s="28">
        <f t="shared" si="2"/>
        <v>0</v>
      </c>
      <c r="P33" s="24">
        <f>IF([1]DEPURADO!H27&gt;1,0,[1]DEPURADO!B27)</f>
        <v>684842</v>
      </c>
      <c r="Q33" s="30">
        <f t="shared" si="3"/>
        <v>215122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685146</v>
      </c>
      <c r="D34" s="23">
        <f>+[1]DEPURADO!B28</f>
        <v>685146</v>
      </c>
      <c r="E34" s="25">
        <f>+[1]DEPURADO!C28</f>
        <v>45614</v>
      </c>
      <c r="F34" s="26">
        <f>+IF([1]DEPURADO!D28&gt;1,[1]DEPURADO!D28," ")</f>
        <v>45685</v>
      </c>
      <c r="G34" s="27">
        <f>[1]DEPURADO!F28</f>
        <v>55605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2224.1999999999998</v>
      </c>
      <c r="L34" s="28">
        <v>0</v>
      </c>
      <c r="M34" s="28">
        <v>0</v>
      </c>
      <c r="N34" s="28">
        <f t="shared" si="1"/>
        <v>2224.1999999999998</v>
      </c>
      <c r="O34" s="28">
        <f t="shared" si="2"/>
        <v>53380.800000000003</v>
      </c>
      <c r="P34" s="24">
        <f>IF([1]DEPURADO!H28&gt;1,0,[1]DEPURADO!B28)</f>
        <v>685146</v>
      </c>
      <c r="Q34" s="30">
        <f t="shared" si="3"/>
        <v>55605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53380.800000000003</v>
      </c>
      <c r="AH34" s="30">
        <v>0</v>
      </c>
      <c r="AI34" s="30" t="str">
        <f>+[1]DEPURADO!G28</f>
        <v>SALDO A FAVOR DEL PRESTADOR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685336</v>
      </c>
      <c r="D35" s="23">
        <f>+[1]DEPURADO!B29</f>
        <v>685336</v>
      </c>
      <c r="E35" s="25">
        <f>+[1]DEPURADO!C29</f>
        <v>45616</v>
      </c>
      <c r="F35" s="26">
        <f>+IF([1]DEPURADO!D29&gt;1,[1]DEPURADO!D29," ")</f>
        <v>45685</v>
      </c>
      <c r="G35" s="27">
        <f>[1]DEPURADO!F29</f>
        <v>175980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175980</v>
      </c>
      <c r="L35" s="28">
        <v>0</v>
      </c>
      <c r="M35" s="28">
        <v>0</v>
      </c>
      <c r="N35" s="28">
        <f t="shared" si="1"/>
        <v>175980</v>
      </c>
      <c r="O35" s="28">
        <f t="shared" si="2"/>
        <v>0</v>
      </c>
      <c r="P35" s="24">
        <f>IF([1]DEPURADO!H29&gt;1,0,[1]DEPURADO!B29)</f>
        <v>685336</v>
      </c>
      <c r="Q35" s="30">
        <f t="shared" si="3"/>
        <v>175980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CANCELADA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685533</v>
      </c>
      <c r="D36" s="23">
        <f>+[1]DEPURADO!B30</f>
        <v>685533</v>
      </c>
      <c r="E36" s="25">
        <f>+[1]DEPURADO!C30</f>
        <v>45618</v>
      </c>
      <c r="F36" s="26">
        <f>+IF([1]DEPURADO!D30&gt;1,[1]DEPURADO!D30," ")</f>
        <v>45685</v>
      </c>
      <c r="G36" s="27">
        <f>[1]DEPURADO!F30</f>
        <v>55705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2228.1999999999998</v>
      </c>
      <c r="L36" s="28">
        <v>0</v>
      </c>
      <c r="M36" s="28">
        <v>0</v>
      </c>
      <c r="N36" s="28">
        <f t="shared" si="1"/>
        <v>2228.1999999999998</v>
      </c>
      <c r="O36" s="28">
        <f t="shared" si="2"/>
        <v>53476.800000000003</v>
      </c>
      <c r="P36" s="24">
        <f>IF([1]DEPURADO!H30&gt;1,0,[1]DEPURADO!B30)</f>
        <v>685533</v>
      </c>
      <c r="Q36" s="30">
        <f t="shared" si="3"/>
        <v>55705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53476.800000000003</v>
      </c>
      <c r="AH36" s="30">
        <v>0</v>
      </c>
      <c r="AI36" s="30" t="str">
        <f>+[1]DEPURADO!G30</f>
        <v>SALDO A FAVOR DEL PRESTADOR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685690</v>
      </c>
      <c r="D37" s="23">
        <f>+[1]DEPURADO!B31</f>
        <v>685690</v>
      </c>
      <c r="E37" s="25">
        <f>+[1]DEPURADO!C31</f>
        <v>45621</v>
      </c>
      <c r="F37" s="26">
        <f>+IF([1]DEPURADO!D31&gt;1,[1]DEPURADO!D31," ")</f>
        <v>45685</v>
      </c>
      <c r="G37" s="27">
        <f>[1]DEPURADO!F31</f>
        <v>37461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1498.44</v>
      </c>
      <c r="L37" s="28">
        <v>0</v>
      </c>
      <c r="M37" s="28">
        <v>0</v>
      </c>
      <c r="N37" s="28">
        <f t="shared" si="1"/>
        <v>1498.44</v>
      </c>
      <c r="O37" s="28">
        <f t="shared" si="2"/>
        <v>35962.559999999998</v>
      </c>
      <c r="P37" s="24">
        <f>IF([1]DEPURADO!H31&gt;1,0,[1]DEPURADO!B31)</f>
        <v>685690</v>
      </c>
      <c r="Q37" s="30">
        <f t="shared" si="3"/>
        <v>37461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35962.559999999998</v>
      </c>
      <c r="AH37" s="30">
        <v>0</v>
      </c>
      <c r="AI37" s="30" t="str">
        <f>+[1]DEPURADO!G31</f>
        <v>SALDO A FAVOR DEL PRESTADOR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686056</v>
      </c>
      <c r="D38" s="23">
        <f>+[1]DEPURADO!B32</f>
        <v>686056</v>
      </c>
      <c r="E38" s="25">
        <f>+[1]DEPURADO!C32</f>
        <v>45624</v>
      </c>
      <c r="F38" s="26">
        <f>+IF([1]DEPURADO!D32&gt;1,[1]DEPURADO!D32," ")</f>
        <v>45685</v>
      </c>
      <c r="G38" s="27">
        <f>[1]DEPURADO!F32</f>
        <v>36605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36605</v>
      </c>
      <c r="L38" s="28">
        <v>0</v>
      </c>
      <c r="M38" s="28">
        <v>0</v>
      </c>
      <c r="N38" s="28">
        <f t="shared" si="1"/>
        <v>36605</v>
      </c>
      <c r="O38" s="28">
        <f t="shared" si="2"/>
        <v>0</v>
      </c>
      <c r="P38" s="24">
        <f>IF([1]DEPURADO!H32&gt;1,0,[1]DEPURADO!B32)</f>
        <v>686056</v>
      </c>
      <c r="Q38" s="30">
        <f t="shared" si="3"/>
        <v>36605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686052</v>
      </c>
      <c r="D39" s="23">
        <f>+[1]DEPURADO!B33</f>
        <v>686052</v>
      </c>
      <c r="E39" s="25">
        <f>+[1]DEPURADO!C33</f>
        <v>45624</v>
      </c>
      <c r="F39" s="26">
        <f>+IF([1]DEPURADO!D33&gt;1,[1]DEPURADO!D33," ")</f>
        <v>45685</v>
      </c>
      <c r="G39" s="27">
        <f>[1]DEPURADO!F33</f>
        <v>94111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3764.44</v>
      </c>
      <c r="L39" s="28">
        <v>0</v>
      </c>
      <c r="M39" s="28">
        <v>0</v>
      </c>
      <c r="N39" s="28">
        <f t="shared" si="1"/>
        <v>3764.44</v>
      </c>
      <c r="O39" s="28">
        <f t="shared" si="2"/>
        <v>90346.559999999998</v>
      </c>
      <c r="P39" s="24">
        <f>IF([1]DEPURADO!H33&gt;1,0,[1]DEPURADO!B33)</f>
        <v>686052</v>
      </c>
      <c r="Q39" s="30">
        <f t="shared" si="3"/>
        <v>94111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90346.559999999998</v>
      </c>
      <c r="AH39" s="30">
        <v>0</v>
      </c>
      <c r="AI39" s="30" t="str">
        <f>+[1]DEPURADO!G33</f>
        <v>SALDO A FAVOR DEL PRESTADOR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686190</v>
      </c>
      <c r="D40" s="23">
        <f>+[1]DEPURADO!B34</f>
        <v>686190</v>
      </c>
      <c r="E40" s="25">
        <f>+[1]DEPURADO!C34</f>
        <v>45625</v>
      </c>
      <c r="F40" s="26">
        <f>+IF([1]DEPURADO!D34&gt;1,[1]DEPURADO!D34," ")</f>
        <v>45685</v>
      </c>
      <c r="G40" s="27">
        <f>[1]DEPURADO!F34</f>
        <v>94605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94605</v>
      </c>
      <c r="L40" s="28">
        <v>0</v>
      </c>
      <c r="M40" s="28">
        <v>0</v>
      </c>
      <c r="N40" s="28">
        <f t="shared" si="1"/>
        <v>94605</v>
      </c>
      <c r="O40" s="28">
        <f t="shared" si="2"/>
        <v>0</v>
      </c>
      <c r="P40" s="24">
        <f>IF([1]DEPURADO!H34&gt;1,0,[1]DEPURADO!B34)</f>
        <v>686190</v>
      </c>
      <c r="Q40" s="30">
        <f t="shared" si="3"/>
        <v>94605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686186</v>
      </c>
      <c r="D41" s="23">
        <f>+[1]DEPURADO!B35</f>
        <v>686186</v>
      </c>
      <c r="E41" s="25">
        <f>+[1]DEPURADO!C35</f>
        <v>45625</v>
      </c>
      <c r="F41" s="26">
        <f>+IF([1]DEPURADO!D35&gt;1,[1]DEPURADO!D35," ")</f>
        <v>45685</v>
      </c>
      <c r="G41" s="27">
        <f>[1]DEPURADO!F35</f>
        <v>68030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68030</v>
      </c>
      <c r="L41" s="28">
        <v>0</v>
      </c>
      <c r="M41" s="28">
        <v>0</v>
      </c>
      <c r="N41" s="28">
        <f t="shared" si="1"/>
        <v>68030</v>
      </c>
      <c r="O41" s="28">
        <f t="shared" si="2"/>
        <v>0</v>
      </c>
      <c r="P41" s="24">
        <f>IF([1]DEPURADO!H35&gt;1,0,[1]DEPURADO!B35)</f>
        <v>686186</v>
      </c>
      <c r="Q41" s="30">
        <f t="shared" si="3"/>
        <v>68030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686192</v>
      </c>
      <c r="D42" s="23">
        <f>+[1]DEPURADO!B36</f>
        <v>686192</v>
      </c>
      <c r="E42" s="25">
        <f>+[1]DEPURADO!C36</f>
        <v>45625</v>
      </c>
      <c r="F42" s="26">
        <f>+IF([1]DEPURADO!D36&gt;1,[1]DEPURADO!D36," ")</f>
        <v>45685</v>
      </c>
      <c r="G42" s="27">
        <f>[1]DEPURADO!F36</f>
        <v>39385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39385</v>
      </c>
      <c r="L42" s="28">
        <v>0</v>
      </c>
      <c r="M42" s="28">
        <v>0</v>
      </c>
      <c r="N42" s="28">
        <f t="shared" si="1"/>
        <v>39385</v>
      </c>
      <c r="O42" s="28">
        <f t="shared" si="2"/>
        <v>0</v>
      </c>
      <c r="P42" s="24">
        <f>IF([1]DEPURADO!H36&gt;1,0,[1]DEPURADO!B36)</f>
        <v>686192</v>
      </c>
      <c r="Q42" s="30">
        <f t="shared" si="3"/>
        <v>39385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686258</v>
      </c>
      <c r="D43" s="23">
        <f>+[1]DEPURADO!B37</f>
        <v>686258</v>
      </c>
      <c r="E43" s="25">
        <f>+[1]DEPURADO!C37</f>
        <v>45626</v>
      </c>
      <c r="F43" s="26">
        <f>+IF([1]DEPURADO!D37&gt;1,[1]DEPURADO!D37," ")</f>
        <v>45685</v>
      </c>
      <c r="G43" s="27">
        <f>[1]DEPURADO!F37</f>
        <v>37328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1493.12</v>
      </c>
      <c r="L43" s="28">
        <v>0</v>
      </c>
      <c r="M43" s="28">
        <v>0</v>
      </c>
      <c r="N43" s="28">
        <f t="shared" si="1"/>
        <v>1493.12</v>
      </c>
      <c r="O43" s="28">
        <f t="shared" si="2"/>
        <v>35834.879999999997</v>
      </c>
      <c r="P43" s="24">
        <f>IF([1]DEPURADO!H37&gt;1,0,[1]DEPURADO!B37)</f>
        <v>686258</v>
      </c>
      <c r="Q43" s="30">
        <f t="shared" si="3"/>
        <v>37328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35834.879999999997</v>
      </c>
      <c r="AH43" s="30">
        <v>0</v>
      </c>
      <c r="AI43" s="30" t="str">
        <f>+[1]DEPURADO!G37</f>
        <v>SALDO A FAVOR DEL PRESTADOR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686924</v>
      </c>
      <c r="D44" s="23">
        <f>+[1]DEPURADO!B38</f>
        <v>686924</v>
      </c>
      <c r="E44" s="25">
        <f>+[1]DEPURADO!C38</f>
        <v>45634</v>
      </c>
      <c r="F44" s="26">
        <f>+IF([1]DEPURADO!D38&gt;1,[1]DEPURADO!D38," ")</f>
        <v>45685</v>
      </c>
      <c r="G44" s="27">
        <f>[1]DEPURADO!F38</f>
        <v>36605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36605</v>
      </c>
      <c r="L44" s="28">
        <v>0</v>
      </c>
      <c r="M44" s="28">
        <v>0</v>
      </c>
      <c r="N44" s="28">
        <f t="shared" si="1"/>
        <v>36605</v>
      </c>
      <c r="O44" s="28">
        <f t="shared" si="2"/>
        <v>0</v>
      </c>
      <c r="P44" s="24">
        <f>IF([1]DEPURADO!H38&gt;1,0,[1]DEPURADO!B38)</f>
        <v>686924</v>
      </c>
      <c r="Q44" s="30">
        <f t="shared" si="3"/>
        <v>36605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687211</v>
      </c>
      <c r="D45" s="23">
        <f>+[1]DEPURADO!B39</f>
        <v>687211</v>
      </c>
      <c r="E45" s="25">
        <f>+[1]DEPURADO!C39</f>
        <v>45637</v>
      </c>
      <c r="F45" s="26">
        <f>+IF([1]DEPURADO!D39&gt;1,[1]DEPURADO!D39," ")</f>
        <v>45685</v>
      </c>
      <c r="G45" s="27">
        <f>[1]DEPURADO!F39</f>
        <v>69335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69335</v>
      </c>
      <c r="L45" s="28">
        <v>0</v>
      </c>
      <c r="M45" s="28">
        <v>0</v>
      </c>
      <c r="N45" s="28">
        <f t="shared" si="1"/>
        <v>69335</v>
      </c>
      <c r="O45" s="28">
        <f t="shared" si="2"/>
        <v>0</v>
      </c>
      <c r="P45" s="24">
        <f>IF([1]DEPURADO!H39&gt;1,0,[1]DEPURADO!B39)</f>
        <v>687211</v>
      </c>
      <c r="Q45" s="30">
        <f t="shared" si="3"/>
        <v>69335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687490</v>
      </c>
      <c r="D46" s="23">
        <f>+[1]DEPURADO!B40</f>
        <v>687490</v>
      </c>
      <c r="E46" s="25">
        <f>+[1]DEPURADO!C40</f>
        <v>45642</v>
      </c>
      <c r="F46" s="26">
        <f>+IF([1]DEPURADO!D40&gt;1,[1]DEPURADO!D40," ")</f>
        <v>45685</v>
      </c>
      <c r="G46" s="27">
        <f>[1]DEPURADO!F40</f>
        <v>55705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55705</v>
      </c>
      <c r="L46" s="28">
        <v>0</v>
      </c>
      <c r="M46" s="28">
        <v>0</v>
      </c>
      <c r="N46" s="28">
        <f t="shared" si="1"/>
        <v>55705</v>
      </c>
      <c r="O46" s="28">
        <f t="shared" si="2"/>
        <v>0</v>
      </c>
      <c r="P46" s="24">
        <f>IF([1]DEPURADO!H40&gt;1,0,[1]DEPURADO!B40)</f>
        <v>687490</v>
      </c>
      <c r="Q46" s="30">
        <f t="shared" si="3"/>
        <v>55705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CANCELADA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687884</v>
      </c>
      <c r="D47" s="23">
        <f>+[1]DEPURADO!B41</f>
        <v>687884</v>
      </c>
      <c r="E47" s="25">
        <f>+[1]DEPURADO!C41</f>
        <v>45663</v>
      </c>
      <c r="F47" s="26">
        <f>+IF([1]DEPURADO!D41&gt;1,[1]DEPURADO!D41," ")</f>
        <v>45691</v>
      </c>
      <c r="G47" s="27">
        <f>[1]DEPURADO!F41</f>
        <v>4471188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4471188</v>
      </c>
      <c r="P47" s="24">
        <f>IF([1]DEPURADO!H41&gt;1,0,[1]DEPURADO!B41)</f>
        <v>687884</v>
      </c>
      <c r="Q47" s="30">
        <f t="shared" si="3"/>
        <v>4471188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4471188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EN REVISION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687942</v>
      </c>
      <c r="D48" s="23">
        <f>+[1]DEPURADO!B42</f>
        <v>687942</v>
      </c>
      <c r="E48" s="25">
        <f>+[1]DEPURADO!C42</f>
        <v>45664</v>
      </c>
      <c r="F48" s="26">
        <f>+IF([1]DEPURADO!D42&gt;1,[1]DEPURADO!D42," ")</f>
        <v>45685</v>
      </c>
      <c r="G48" s="27">
        <f>[1]DEPURADO!F42</f>
        <v>114130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114130</v>
      </c>
      <c r="L48" s="28">
        <v>0</v>
      </c>
      <c r="M48" s="28">
        <v>0</v>
      </c>
      <c r="N48" s="28">
        <f t="shared" si="1"/>
        <v>114130</v>
      </c>
      <c r="O48" s="28">
        <f t="shared" si="2"/>
        <v>0</v>
      </c>
      <c r="P48" s="24">
        <f>IF([1]DEPURADO!H42&gt;1,0,[1]DEPURADO!B42)</f>
        <v>687942</v>
      </c>
      <c r="Q48" s="30">
        <f t="shared" si="3"/>
        <v>114130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687954</v>
      </c>
      <c r="D49" s="23">
        <f>+[1]DEPURADO!B43</f>
        <v>687954</v>
      </c>
      <c r="E49" s="25">
        <f>+[1]DEPURADO!C43</f>
        <v>45664</v>
      </c>
      <c r="F49" s="26">
        <f>+IF([1]DEPURADO!D43&gt;1,[1]DEPURADO!D43," ")</f>
        <v>45685</v>
      </c>
      <c r="G49" s="27">
        <f>[1]DEPURADO!F43</f>
        <v>207114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8284.56</v>
      </c>
      <c r="L49" s="28">
        <v>0</v>
      </c>
      <c r="M49" s="28">
        <v>0</v>
      </c>
      <c r="N49" s="28">
        <f t="shared" si="1"/>
        <v>8284.56</v>
      </c>
      <c r="O49" s="28">
        <f t="shared" si="2"/>
        <v>198829.44</v>
      </c>
      <c r="P49" s="24">
        <f>IF([1]DEPURADO!H43&gt;1,0,[1]DEPURADO!B43)</f>
        <v>687954</v>
      </c>
      <c r="Q49" s="30">
        <f t="shared" si="3"/>
        <v>207114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198829.44</v>
      </c>
      <c r="AH49" s="30">
        <v>0</v>
      </c>
      <c r="AI49" s="30" t="str">
        <f>+[1]DEPURADO!G43</f>
        <v>SALDO A FAVOR DEL PRESTADOR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687957</v>
      </c>
      <c r="D50" s="23">
        <f>+[1]DEPURADO!B44</f>
        <v>687957</v>
      </c>
      <c r="E50" s="25">
        <f>+[1]DEPURADO!C44</f>
        <v>45664</v>
      </c>
      <c r="F50" s="26">
        <f>+IF([1]DEPURADO!D44&gt;1,[1]DEPURADO!D44," ")</f>
        <v>45691</v>
      </c>
      <c r="G50" s="27">
        <f>[1]DEPURADO!F44</f>
        <v>2399221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47984.42</v>
      </c>
      <c r="L50" s="28">
        <v>0</v>
      </c>
      <c r="M50" s="28">
        <v>0</v>
      </c>
      <c r="N50" s="28">
        <f t="shared" si="1"/>
        <v>47984.42</v>
      </c>
      <c r="O50" s="28">
        <f t="shared" si="2"/>
        <v>2351236.58</v>
      </c>
      <c r="P50" s="24">
        <f>IF([1]DEPURADO!H44&gt;1,0,[1]DEPURADO!B44)</f>
        <v>687957</v>
      </c>
      <c r="Q50" s="30">
        <f t="shared" si="3"/>
        <v>2399221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2351236.58</v>
      </c>
      <c r="AH50" s="30">
        <v>0</v>
      </c>
      <c r="AI50" s="30" t="str">
        <f>+[1]DEPURADO!G44</f>
        <v>SALDO A FAVOR DEL PRESTADOR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687940</v>
      </c>
      <c r="D51" s="23">
        <f>+[1]DEPURADO!B45</f>
        <v>687940</v>
      </c>
      <c r="E51" s="25">
        <f>+[1]DEPURADO!C45</f>
        <v>45664</v>
      </c>
      <c r="F51" s="26">
        <f>+IF([1]DEPURADO!D45&gt;1,[1]DEPURADO!D45," ")</f>
        <v>45691</v>
      </c>
      <c r="G51" s="27">
        <f>[1]DEPURADO!F45</f>
        <v>815933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16318.66</v>
      </c>
      <c r="L51" s="28">
        <v>0</v>
      </c>
      <c r="M51" s="28">
        <v>0</v>
      </c>
      <c r="N51" s="28">
        <f t="shared" si="1"/>
        <v>16318.66</v>
      </c>
      <c r="O51" s="28">
        <f t="shared" si="2"/>
        <v>799614.34</v>
      </c>
      <c r="P51" s="24">
        <f>IF([1]DEPURADO!H45&gt;1,0,[1]DEPURADO!B45)</f>
        <v>687940</v>
      </c>
      <c r="Q51" s="30">
        <f t="shared" si="3"/>
        <v>815933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799614.34</v>
      </c>
      <c r="AH51" s="30">
        <v>0</v>
      </c>
      <c r="AI51" s="30" t="str">
        <f>+[1]DEPURADO!G45</f>
        <v>SALDO A FAVOR DEL PRESTADOR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687960</v>
      </c>
      <c r="D52" s="23">
        <f>+[1]DEPURADO!B46</f>
        <v>687960</v>
      </c>
      <c r="E52" s="25">
        <f>+[1]DEPURADO!C46</f>
        <v>45664</v>
      </c>
      <c r="F52" s="26">
        <f>+IF([1]DEPURADO!D46&gt;1,[1]DEPURADO!D46," ")</f>
        <v>45691</v>
      </c>
      <c r="G52" s="27">
        <f>[1]DEPURADO!F46</f>
        <v>1114582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22291.64</v>
      </c>
      <c r="L52" s="28">
        <v>0</v>
      </c>
      <c r="M52" s="28">
        <v>0</v>
      </c>
      <c r="N52" s="28">
        <f t="shared" si="1"/>
        <v>22291.64</v>
      </c>
      <c r="O52" s="28">
        <f t="shared" si="2"/>
        <v>1092290.3600000001</v>
      </c>
      <c r="P52" s="24">
        <f>IF([1]DEPURADO!H46&gt;1,0,[1]DEPURADO!B46)</f>
        <v>687960</v>
      </c>
      <c r="Q52" s="30">
        <f t="shared" si="3"/>
        <v>1114582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1092290.3600000001</v>
      </c>
      <c r="AH52" s="30">
        <v>0</v>
      </c>
      <c r="AI52" s="30" t="str">
        <f>+[1]DEPURADO!G46</f>
        <v>SALDO A FAVOR DEL PRESTADOR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687952</v>
      </c>
      <c r="D53" s="23">
        <f>+[1]DEPURADO!B47</f>
        <v>687952</v>
      </c>
      <c r="E53" s="25">
        <f>+[1]DEPURADO!C47</f>
        <v>45664</v>
      </c>
      <c r="F53" s="26">
        <f>+IF([1]DEPURADO!D47&gt;1,[1]DEPURADO!D47," ")</f>
        <v>45691</v>
      </c>
      <c r="G53" s="27">
        <f>[1]DEPURADO!F47</f>
        <v>1176617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23532.34</v>
      </c>
      <c r="L53" s="28">
        <v>0</v>
      </c>
      <c r="M53" s="28">
        <v>0</v>
      </c>
      <c r="N53" s="28">
        <f t="shared" si="1"/>
        <v>23532.34</v>
      </c>
      <c r="O53" s="28">
        <f t="shared" si="2"/>
        <v>1153084.6599999999</v>
      </c>
      <c r="P53" s="24">
        <f>IF([1]DEPURADO!H47&gt;1,0,[1]DEPURADO!B47)</f>
        <v>687952</v>
      </c>
      <c r="Q53" s="30">
        <f t="shared" si="3"/>
        <v>1176617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1153084.6599999999</v>
      </c>
      <c r="AH53" s="30">
        <v>0</v>
      </c>
      <c r="AI53" s="30" t="str">
        <f>+[1]DEPURADO!G47</f>
        <v>SALDO A FAVOR DEL PRESTADOR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687948</v>
      </c>
      <c r="D54" s="23">
        <f>+[1]DEPURADO!B48</f>
        <v>687948</v>
      </c>
      <c r="E54" s="25">
        <f>+[1]DEPURADO!C48</f>
        <v>45664</v>
      </c>
      <c r="F54" s="26">
        <f>+IF([1]DEPURADO!D48&gt;1,[1]DEPURADO!D48," ")</f>
        <v>45691</v>
      </c>
      <c r="G54" s="27">
        <f>[1]DEPURADO!F48</f>
        <v>2958858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59177.16</v>
      </c>
      <c r="L54" s="28">
        <v>0</v>
      </c>
      <c r="M54" s="28">
        <v>0</v>
      </c>
      <c r="N54" s="28">
        <f t="shared" si="1"/>
        <v>59177.16</v>
      </c>
      <c r="O54" s="28">
        <f t="shared" si="2"/>
        <v>2899680.84</v>
      </c>
      <c r="P54" s="24">
        <f>IF([1]DEPURADO!H48&gt;1,0,[1]DEPURADO!B48)</f>
        <v>687948</v>
      </c>
      <c r="Q54" s="30">
        <f t="shared" si="3"/>
        <v>2958858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2899680.84</v>
      </c>
      <c r="AH54" s="30">
        <v>0</v>
      </c>
      <c r="AI54" s="30" t="str">
        <f>+[1]DEPURADO!G48</f>
        <v>SALDO A FAVOR DEL PRESTADOR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688642</v>
      </c>
      <c r="D55" s="23">
        <f>+[1]DEPURADO!B49</f>
        <v>688642</v>
      </c>
      <c r="E55" s="25">
        <f>+[1]DEPURADO!C49</f>
        <v>45671</v>
      </c>
      <c r="F55" s="26">
        <f>+IF([1]DEPURADO!D49&gt;1,[1]DEPURADO!D49," ")</f>
        <v>45691</v>
      </c>
      <c r="G55" s="27">
        <f>[1]DEPURADO!F49</f>
        <v>4760513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4760513</v>
      </c>
      <c r="L55" s="28">
        <v>0</v>
      </c>
      <c r="M55" s="28">
        <v>0</v>
      </c>
      <c r="N55" s="28">
        <f t="shared" si="1"/>
        <v>4760513</v>
      </c>
      <c r="O55" s="28">
        <f t="shared" si="2"/>
        <v>0</v>
      </c>
      <c r="P55" s="24">
        <f>IF([1]DEPURADO!H49&gt;1,0,[1]DEPURADO!B49)</f>
        <v>688642</v>
      </c>
      <c r="Q55" s="30">
        <f t="shared" si="3"/>
        <v>4760513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CANCELADA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688603</v>
      </c>
      <c r="D56" s="23">
        <f>+[1]DEPURADO!B50</f>
        <v>688603</v>
      </c>
      <c r="E56" s="25">
        <f>+[1]DEPURADO!C50</f>
        <v>45671</v>
      </c>
      <c r="F56" s="26">
        <f>+IF([1]DEPURADO!D50&gt;1,[1]DEPURADO!D50," ")</f>
        <v>45691</v>
      </c>
      <c r="G56" s="27">
        <f>[1]DEPURADO!F50</f>
        <v>4355083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87101.66</v>
      </c>
      <c r="L56" s="28">
        <v>0</v>
      </c>
      <c r="M56" s="28">
        <v>0</v>
      </c>
      <c r="N56" s="28">
        <f t="shared" si="1"/>
        <v>87101.66</v>
      </c>
      <c r="O56" s="28">
        <f t="shared" si="2"/>
        <v>4267981.34</v>
      </c>
      <c r="P56" s="24">
        <f>IF([1]DEPURADO!H50&gt;1,0,[1]DEPURADO!B50)</f>
        <v>688603</v>
      </c>
      <c r="Q56" s="30">
        <f t="shared" si="3"/>
        <v>4355083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4267981.34</v>
      </c>
      <c r="AH56" s="30">
        <v>0</v>
      </c>
      <c r="AI56" s="30" t="str">
        <f>+[1]DEPURADO!G50</f>
        <v>SALDO A FAVOR DEL PRESTADOR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688617</v>
      </c>
      <c r="D57" s="23">
        <f>+[1]DEPURADO!B51</f>
        <v>688617</v>
      </c>
      <c r="E57" s="25">
        <f>+[1]DEPURADO!C51</f>
        <v>45671</v>
      </c>
      <c r="F57" s="26">
        <f>+IF([1]DEPURADO!D51&gt;1,[1]DEPURADO!D51," ")</f>
        <v>45691</v>
      </c>
      <c r="G57" s="27">
        <f>[1]DEPURADO!F51</f>
        <v>358959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7179.18</v>
      </c>
      <c r="L57" s="28">
        <v>0</v>
      </c>
      <c r="M57" s="28">
        <v>0</v>
      </c>
      <c r="N57" s="28">
        <f t="shared" si="1"/>
        <v>7179.18</v>
      </c>
      <c r="O57" s="28">
        <f t="shared" si="2"/>
        <v>351779.82</v>
      </c>
      <c r="P57" s="24">
        <f>IF([1]DEPURADO!H51&gt;1,0,[1]DEPURADO!B51)</f>
        <v>688617</v>
      </c>
      <c r="Q57" s="30">
        <f t="shared" si="3"/>
        <v>358959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351779.82</v>
      </c>
      <c r="AH57" s="30">
        <v>0</v>
      </c>
      <c r="AI57" s="30" t="str">
        <f>+[1]DEPURADO!G51</f>
        <v>SALDO A FAVOR DEL PRESTADOR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688593</v>
      </c>
      <c r="D58" s="23">
        <f>+[1]DEPURADO!B52</f>
        <v>688593</v>
      </c>
      <c r="E58" s="25">
        <f>+[1]DEPURADO!C52</f>
        <v>45671</v>
      </c>
      <c r="F58" s="26">
        <f>+IF([1]DEPURADO!D52&gt;1,[1]DEPURADO!D52," ")</f>
        <v>45692</v>
      </c>
      <c r="G58" s="27">
        <f>[1]DEPURADO!F52</f>
        <v>30846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1233.8399999999999</v>
      </c>
      <c r="L58" s="28">
        <v>0</v>
      </c>
      <c r="M58" s="28">
        <v>0</v>
      </c>
      <c r="N58" s="28">
        <f t="shared" si="1"/>
        <v>1233.8399999999999</v>
      </c>
      <c r="O58" s="28">
        <f t="shared" si="2"/>
        <v>29612.16</v>
      </c>
      <c r="P58" s="24">
        <f>IF([1]DEPURADO!H52&gt;1,0,[1]DEPURADO!B52)</f>
        <v>688593</v>
      </c>
      <c r="Q58" s="30">
        <f t="shared" si="3"/>
        <v>30846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29612.16</v>
      </c>
      <c r="AH58" s="30">
        <v>0</v>
      </c>
      <c r="AI58" s="30" t="str">
        <f>+[1]DEPURADO!G52</f>
        <v>SALDO A FAVOR DEL PRESTADOR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688592</v>
      </c>
      <c r="D59" s="23">
        <f>+[1]DEPURADO!B53</f>
        <v>688592</v>
      </c>
      <c r="E59" s="25">
        <f>+[1]DEPURADO!C53</f>
        <v>45671</v>
      </c>
      <c r="F59" s="26">
        <f>+IF([1]DEPURADO!D53&gt;1,[1]DEPURADO!D53," ")</f>
        <v>45692</v>
      </c>
      <c r="G59" s="27">
        <f>[1]DEPURADO!F53</f>
        <v>232134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9285.36</v>
      </c>
      <c r="L59" s="28">
        <v>0</v>
      </c>
      <c r="M59" s="28">
        <v>0</v>
      </c>
      <c r="N59" s="28">
        <f t="shared" si="1"/>
        <v>9285.36</v>
      </c>
      <c r="O59" s="28">
        <f t="shared" si="2"/>
        <v>222848.64000000001</v>
      </c>
      <c r="P59" s="24">
        <f>IF([1]DEPURADO!H53&gt;1,0,[1]DEPURADO!B53)</f>
        <v>688592</v>
      </c>
      <c r="Q59" s="30">
        <f t="shared" si="3"/>
        <v>232134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222848.64000000001</v>
      </c>
      <c r="AH59" s="30">
        <v>0</v>
      </c>
      <c r="AI59" s="30" t="str">
        <f>+[1]DEPURADO!G53</f>
        <v>SALDO A FAVOR DEL PRESTADOR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688648</v>
      </c>
      <c r="D60" s="23">
        <f>+[1]DEPURADO!B54</f>
        <v>688648</v>
      </c>
      <c r="E60" s="25">
        <f>+[1]DEPURADO!C54</f>
        <v>45672</v>
      </c>
      <c r="F60" s="26">
        <f>+IF([1]DEPURADO!D54&gt;1,[1]DEPURADO!D54," ")</f>
        <v>45691</v>
      </c>
      <c r="G60" s="27">
        <f>[1]DEPURADO!F54</f>
        <v>6018552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6018552</v>
      </c>
      <c r="L60" s="28">
        <v>0</v>
      </c>
      <c r="M60" s="28">
        <v>0</v>
      </c>
      <c r="N60" s="28">
        <f t="shared" si="1"/>
        <v>6018552</v>
      </c>
      <c r="O60" s="28">
        <f t="shared" si="2"/>
        <v>0</v>
      </c>
      <c r="P60" s="24">
        <f>IF([1]DEPURADO!H54&gt;1,0,[1]DEPURADO!B54)</f>
        <v>688648</v>
      </c>
      <c r="Q60" s="30">
        <f t="shared" si="3"/>
        <v>6018552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CANCELADA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688651</v>
      </c>
      <c r="D61" s="23">
        <f>+[1]DEPURADO!B55</f>
        <v>688651</v>
      </c>
      <c r="E61" s="25">
        <f>+[1]DEPURADO!C55</f>
        <v>45672</v>
      </c>
      <c r="F61" s="26">
        <f>+IF([1]DEPURADO!D55&gt;1,[1]DEPURADO!D55," ")</f>
        <v>45691</v>
      </c>
      <c r="G61" s="27">
        <f>[1]DEPURADO!F55</f>
        <v>1014657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20293.14</v>
      </c>
      <c r="L61" s="28">
        <v>0</v>
      </c>
      <c r="M61" s="28">
        <v>0</v>
      </c>
      <c r="N61" s="28">
        <f t="shared" si="1"/>
        <v>20293.14</v>
      </c>
      <c r="O61" s="28">
        <f t="shared" si="2"/>
        <v>994363.86</v>
      </c>
      <c r="P61" s="24">
        <f>IF([1]DEPURADO!H55&gt;1,0,[1]DEPURADO!B55)</f>
        <v>688651</v>
      </c>
      <c r="Q61" s="30">
        <f t="shared" si="3"/>
        <v>1014657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994363.86</v>
      </c>
      <c r="AH61" s="30">
        <v>0</v>
      </c>
      <c r="AI61" s="30" t="str">
        <f>+[1]DEPURADO!G55</f>
        <v>SALDO A FAVOR DEL PRESTADOR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688658</v>
      </c>
      <c r="D62" s="23">
        <f>+[1]DEPURADO!B56</f>
        <v>688658</v>
      </c>
      <c r="E62" s="25">
        <f>+[1]DEPURADO!C56</f>
        <v>45672</v>
      </c>
      <c r="F62" s="26">
        <f>+IF([1]DEPURADO!D56&gt;1,[1]DEPURADO!D56," ")</f>
        <v>45692</v>
      </c>
      <c r="G62" s="27">
        <f>[1]DEPURADO!F56</f>
        <v>86365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86365</v>
      </c>
      <c r="L62" s="28">
        <v>0</v>
      </c>
      <c r="M62" s="28">
        <v>0</v>
      </c>
      <c r="N62" s="28">
        <f t="shared" si="1"/>
        <v>86365</v>
      </c>
      <c r="O62" s="28">
        <f t="shared" si="2"/>
        <v>0</v>
      </c>
      <c r="P62" s="24">
        <f>IF([1]DEPURADO!H56&gt;1,0,[1]DEPURADO!B56)</f>
        <v>688658</v>
      </c>
      <c r="Q62" s="30">
        <f t="shared" si="3"/>
        <v>86365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CANCELADA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688654</v>
      </c>
      <c r="D63" s="23">
        <f>+[1]DEPURADO!B57</f>
        <v>688654</v>
      </c>
      <c r="E63" s="25">
        <f>+[1]DEPURADO!C57</f>
        <v>45672</v>
      </c>
      <c r="F63" s="26">
        <f>+IF([1]DEPURADO!D57&gt;1,[1]DEPURADO!D57," ")</f>
        <v>45692</v>
      </c>
      <c r="G63" s="27">
        <f>[1]DEPURADO!F57</f>
        <v>49267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1970.68</v>
      </c>
      <c r="L63" s="28">
        <v>0</v>
      </c>
      <c r="M63" s="28">
        <v>0</v>
      </c>
      <c r="N63" s="28">
        <f t="shared" si="1"/>
        <v>1970.68</v>
      </c>
      <c r="O63" s="28">
        <f t="shared" si="2"/>
        <v>47296.32</v>
      </c>
      <c r="P63" s="24">
        <f>IF([1]DEPURADO!H57&gt;1,0,[1]DEPURADO!B57)</f>
        <v>688654</v>
      </c>
      <c r="Q63" s="30">
        <f t="shared" si="3"/>
        <v>49267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47296.32</v>
      </c>
      <c r="AH63" s="30">
        <v>0</v>
      </c>
      <c r="AI63" s="30" t="str">
        <f>+[1]DEPURADO!G57</f>
        <v>SALDO A FAVOR DEL PRESTADOR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688661</v>
      </c>
      <c r="D64" s="23">
        <f>+[1]DEPURADO!B58</f>
        <v>688661</v>
      </c>
      <c r="E64" s="25">
        <f>+[1]DEPURADO!C58</f>
        <v>45672</v>
      </c>
      <c r="F64" s="26">
        <f>+IF([1]DEPURADO!D58&gt;1,[1]DEPURADO!D58," ")</f>
        <v>45692</v>
      </c>
      <c r="G64" s="27">
        <f>[1]DEPURADO!F58</f>
        <v>44405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1776.2</v>
      </c>
      <c r="L64" s="28">
        <v>0</v>
      </c>
      <c r="M64" s="28">
        <v>0</v>
      </c>
      <c r="N64" s="28">
        <f t="shared" si="1"/>
        <v>1776.2</v>
      </c>
      <c r="O64" s="28">
        <f t="shared" si="2"/>
        <v>42628.800000000003</v>
      </c>
      <c r="P64" s="24">
        <f>IF([1]DEPURADO!H58&gt;1,0,[1]DEPURADO!B58)</f>
        <v>688661</v>
      </c>
      <c r="Q64" s="30">
        <f t="shared" si="3"/>
        <v>44405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42628.800000000003</v>
      </c>
      <c r="AH64" s="30">
        <v>0</v>
      </c>
      <c r="AI64" s="30" t="str">
        <f>+[1]DEPURADO!G58</f>
        <v>SALDO A FAVOR DEL PRESTADOR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688806</v>
      </c>
      <c r="D65" s="23">
        <f>+[1]DEPURADO!B59</f>
        <v>688806</v>
      </c>
      <c r="E65" s="25">
        <f>+[1]DEPURADO!C59</f>
        <v>45677</v>
      </c>
      <c r="F65" s="26">
        <f>+IF([1]DEPURADO!D59&gt;1,[1]DEPURADO!D59," ")</f>
        <v>45692</v>
      </c>
      <c r="G65" s="27">
        <f>[1]DEPURADO!F59</f>
        <v>102769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102769</v>
      </c>
      <c r="L65" s="28">
        <v>0</v>
      </c>
      <c r="M65" s="28">
        <v>0</v>
      </c>
      <c r="N65" s="28">
        <f t="shared" si="1"/>
        <v>102769</v>
      </c>
      <c r="O65" s="28">
        <f t="shared" si="2"/>
        <v>0</v>
      </c>
      <c r="P65" s="24">
        <f>IF([1]DEPURADO!H59&gt;1,0,[1]DEPURADO!B59)</f>
        <v>688806</v>
      </c>
      <c r="Q65" s="30">
        <f t="shared" si="3"/>
        <v>102769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CANCELADA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688794</v>
      </c>
      <c r="D66" s="23">
        <f>+[1]DEPURADO!B60</f>
        <v>688794</v>
      </c>
      <c r="E66" s="25">
        <f>+[1]DEPURADO!C60</f>
        <v>45677</v>
      </c>
      <c r="F66" s="26">
        <f>+IF([1]DEPURADO!D60&gt;1,[1]DEPURADO!D60," ")</f>
        <v>45692</v>
      </c>
      <c r="G66" s="27">
        <f>[1]DEPURADO!F60</f>
        <v>42417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42417</v>
      </c>
      <c r="L66" s="28">
        <v>0</v>
      </c>
      <c r="M66" s="28">
        <v>0</v>
      </c>
      <c r="N66" s="28">
        <f t="shared" si="1"/>
        <v>42417</v>
      </c>
      <c r="O66" s="28">
        <f t="shared" si="2"/>
        <v>0</v>
      </c>
      <c r="P66" s="24">
        <f>IF([1]DEPURADO!H60&gt;1,0,[1]DEPURADO!B60)</f>
        <v>688794</v>
      </c>
      <c r="Q66" s="30">
        <f t="shared" si="3"/>
        <v>42417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CANCELADA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688788</v>
      </c>
      <c r="D67" s="23">
        <f>+[1]DEPURADO!B61</f>
        <v>688788</v>
      </c>
      <c r="E67" s="25">
        <f>+[1]DEPURADO!C61</f>
        <v>45677</v>
      </c>
      <c r="F67" s="26">
        <f>+IF([1]DEPURADO!D61&gt;1,[1]DEPURADO!D61," ")</f>
        <v>45692</v>
      </c>
      <c r="G67" s="27">
        <f>[1]DEPURADO!F61</f>
        <v>164238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164238</v>
      </c>
      <c r="L67" s="28">
        <v>0</v>
      </c>
      <c r="M67" s="28">
        <v>0</v>
      </c>
      <c r="N67" s="28">
        <f t="shared" si="1"/>
        <v>164238</v>
      </c>
      <c r="O67" s="28">
        <f t="shared" si="2"/>
        <v>0</v>
      </c>
      <c r="P67" s="24">
        <f>IF([1]DEPURADO!H61&gt;1,0,[1]DEPURADO!B61)</f>
        <v>688788</v>
      </c>
      <c r="Q67" s="30">
        <f t="shared" si="3"/>
        <v>164238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CANCELADA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688804</v>
      </c>
      <c r="D68" s="23">
        <f>+[1]DEPURADO!B62</f>
        <v>688804</v>
      </c>
      <c r="E68" s="25">
        <f>+[1]DEPURADO!C62</f>
        <v>45677</v>
      </c>
      <c r="F68" s="26">
        <f>+IF([1]DEPURADO!D62&gt;1,[1]DEPURADO!D62," ")</f>
        <v>45692</v>
      </c>
      <c r="G68" s="27">
        <f>[1]DEPURADO!F62</f>
        <v>92017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92017</v>
      </c>
      <c r="L68" s="28">
        <v>0</v>
      </c>
      <c r="M68" s="28">
        <v>0</v>
      </c>
      <c r="N68" s="28">
        <f t="shared" si="1"/>
        <v>92017</v>
      </c>
      <c r="O68" s="28">
        <f t="shared" si="2"/>
        <v>0</v>
      </c>
      <c r="P68" s="24">
        <f>IF([1]DEPURADO!H62&gt;1,0,[1]DEPURADO!B62)</f>
        <v>688804</v>
      </c>
      <c r="Q68" s="30">
        <f t="shared" si="3"/>
        <v>92017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CANCELADA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688796</v>
      </c>
      <c r="D69" s="23">
        <f>+[1]DEPURADO!B63</f>
        <v>688796</v>
      </c>
      <c r="E69" s="25">
        <f>+[1]DEPURADO!C63</f>
        <v>45677</v>
      </c>
      <c r="F69" s="26">
        <f>+IF([1]DEPURADO!D63&gt;1,[1]DEPURADO!D63," ")</f>
        <v>45692</v>
      </c>
      <c r="G69" s="27">
        <f>[1]DEPURADO!F63</f>
        <v>123204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123204</v>
      </c>
      <c r="L69" s="28">
        <v>0</v>
      </c>
      <c r="M69" s="28">
        <v>0</v>
      </c>
      <c r="N69" s="28">
        <f t="shared" si="1"/>
        <v>123204</v>
      </c>
      <c r="O69" s="28">
        <f t="shared" si="2"/>
        <v>0</v>
      </c>
      <c r="P69" s="24">
        <f>IF([1]DEPURADO!H63&gt;1,0,[1]DEPURADO!B63)</f>
        <v>688796</v>
      </c>
      <c r="Q69" s="30">
        <f t="shared" si="3"/>
        <v>123204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CANCELADA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688789</v>
      </c>
      <c r="D70" s="23">
        <f>+[1]DEPURADO!B64</f>
        <v>688789</v>
      </c>
      <c r="E70" s="25">
        <f>+[1]DEPURADO!C64</f>
        <v>45677</v>
      </c>
      <c r="F70" s="26">
        <f>+IF([1]DEPURADO!D64&gt;1,[1]DEPURADO!D64," ")</f>
        <v>45692</v>
      </c>
      <c r="G70" s="27">
        <f>[1]DEPURADO!F64</f>
        <v>42417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42417</v>
      </c>
      <c r="L70" s="28">
        <v>0</v>
      </c>
      <c r="M70" s="28">
        <v>0</v>
      </c>
      <c r="N70" s="28">
        <f t="shared" si="1"/>
        <v>42417</v>
      </c>
      <c r="O70" s="28">
        <f t="shared" si="2"/>
        <v>0</v>
      </c>
      <c r="P70" s="24">
        <f>IF([1]DEPURADO!H64&gt;1,0,[1]DEPURADO!B64)</f>
        <v>688789</v>
      </c>
      <c r="Q70" s="30">
        <f t="shared" si="3"/>
        <v>42417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CANCELADA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688780</v>
      </c>
      <c r="D71" s="23">
        <f>+[1]DEPURADO!B65</f>
        <v>688780</v>
      </c>
      <c r="E71" s="25">
        <f>+[1]DEPURADO!C65</f>
        <v>45677</v>
      </c>
      <c r="F71" s="26">
        <f>+IF([1]DEPURADO!D65&gt;1,[1]DEPURADO!D65," ")</f>
        <v>45692</v>
      </c>
      <c r="G71" s="27">
        <f>[1]DEPURADO!F65</f>
        <v>155422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155422</v>
      </c>
      <c r="L71" s="28">
        <v>0</v>
      </c>
      <c r="M71" s="28">
        <v>0</v>
      </c>
      <c r="N71" s="28">
        <f t="shared" si="1"/>
        <v>155422</v>
      </c>
      <c r="O71" s="28">
        <f t="shared" si="2"/>
        <v>0</v>
      </c>
      <c r="P71" s="24">
        <f>IF([1]DEPURADO!H65&gt;1,0,[1]DEPURADO!B65)</f>
        <v>688780</v>
      </c>
      <c r="Q71" s="30">
        <f t="shared" si="3"/>
        <v>155422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CANCELADA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688776</v>
      </c>
      <c r="D72" s="23">
        <f>+[1]DEPURADO!B66</f>
        <v>688776</v>
      </c>
      <c r="E72" s="25">
        <f>+[1]DEPURADO!C66</f>
        <v>45677</v>
      </c>
      <c r="F72" s="26">
        <f>+IF([1]DEPURADO!D66&gt;1,[1]DEPURADO!D66," ")</f>
        <v>45692</v>
      </c>
      <c r="G72" s="27">
        <f>[1]DEPURADO!F66</f>
        <v>69861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69861</v>
      </c>
      <c r="L72" s="28">
        <v>0</v>
      </c>
      <c r="M72" s="28">
        <v>0</v>
      </c>
      <c r="N72" s="28">
        <f t="shared" si="1"/>
        <v>69861</v>
      </c>
      <c r="O72" s="28">
        <f t="shared" si="2"/>
        <v>0</v>
      </c>
      <c r="P72" s="24">
        <f>IF([1]DEPURADO!H66&gt;1,0,[1]DEPURADO!B66)</f>
        <v>688776</v>
      </c>
      <c r="Q72" s="30">
        <f t="shared" si="3"/>
        <v>69861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CANCELADA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>
        <f>+[1]DEPURADO!A67</f>
        <v>688778</v>
      </c>
      <c r="D73" s="23">
        <f>+[1]DEPURADO!B67</f>
        <v>688778</v>
      </c>
      <c r="E73" s="25">
        <f>+[1]DEPURADO!C67</f>
        <v>45677</v>
      </c>
      <c r="F73" s="26">
        <f>+IF([1]DEPURADO!D67&gt;1,[1]DEPURADO!D67," ")</f>
        <v>45692</v>
      </c>
      <c r="G73" s="27">
        <f>[1]DEPURADO!F67</f>
        <v>101730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101730</v>
      </c>
      <c r="L73" s="28">
        <v>0</v>
      </c>
      <c r="M73" s="28">
        <v>0</v>
      </c>
      <c r="N73" s="28">
        <f t="shared" si="1"/>
        <v>101730</v>
      </c>
      <c r="O73" s="28">
        <f t="shared" si="2"/>
        <v>0</v>
      </c>
      <c r="P73" s="24">
        <f>IF([1]DEPURADO!H67&gt;1,0,[1]DEPURADO!B67)</f>
        <v>688778</v>
      </c>
      <c r="Q73" s="30">
        <f t="shared" si="3"/>
        <v>101730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688803</v>
      </c>
      <c r="D74" s="23">
        <f>+[1]DEPURADO!B68</f>
        <v>688803</v>
      </c>
      <c r="E74" s="25">
        <f>+[1]DEPURADO!C68</f>
        <v>45677</v>
      </c>
      <c r="F74" s="26">
        <f>+IF([1]DEPURADO!D68&gt;1,[1]DEPURADO!D68," ")</f>
        <v>45692</v>
      </c>
      <c r="G74" s="27">
        <f>[1]DEPURADO!F68</f>
        <v>119069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119069</v>
      </c>
      <c r="L74" s="28">
        <v>0</v>
      </c>
      <c r="M74" s="28">
        <v>0</v>
      </c>
      <c r="N74" s="28">
        <f t="shared" si="1"/>
        <v>119069</v>
      </c>
      <c r="O74" s="28">
        <f t="shared" si="2"/>
        <v>0</v>
      </c>
      <c r="P74" s="24">
        <f>IF([1]DEPURADO!H68&gt;1,0,[1]DEPURADO!B68)</f>
        <v>688803</v>
      </c>
      <c r="Q74" s="30">
        <f t="shared" si="3"/>
        <v>119069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CANCELADA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>
        <f>+[1]DEPURADO!A69</f>
        <v>688770</v>
      </c>
      <c r="D75" s="23">
        <f>+[1]DEPURADO!B69</f>
        <v>688770</v>
      </c>
      <c r="E75" s="25">
        <f>+[1]DEPURADO!C69</f>
        <v>45677</v>
      </c>
      <c r="F75" s="26">
        <f>+IF([1]DEPURADO!D69&gt;1,[1]DEPURADO!D69," ")</f>
        <v>45692</v>
      </c>
      <c r="G75" s="27">
        <f>[1]DEPURADO!F69</f>
        <v>38638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1545.52</v>
      </c>
      <c r="L75" s="28">
        <v>0</v>
      </c>
      <c r="M75" s="28">
        <v>0</v>
      </c>
      <c r="N75" s="28">
        <f t="shared" ref="N75:N138" si="8">+SUM(J75:M75)</f>
        <v>1545.52</v>
      </c>
      <c r="O75" s="28">
        <f t="shared" ref="O75:O138" si="9">+G75-I75-N75</f>
        <v>37092.480000000003</v>
      </c>
      <c r="P75" s="24">
        <f>IF([1]DEPURADO!H69&gt;1,0,[1]DEPURADO!B69)</f>
        <v>688770</v>
      </c>
      <c r="Q75" s="30">
        <f t="shared" ref="Q75:Q138" si="10">+IF(P75&gt;0,G75,0)</f>
        <v>38638</v>
      </c>
      <c r="R75" s="31">
        <f t="shared" ref="R75:R138" si="11">IF(P75=0,G75,0)</f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ref="Z75:Z138" si="12">+X75-AE75+IF(X75-AE75&lt;-1,-X75+AE75,0)</f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ref="AG75:AG138" si="13">+G75-I75-N75-R75-Z75-AC75-AE75-S75-U75</f>
        <v>37092.480000000003</v>
      </c>
      <c r="AH75" s="30">
        <v>0</v>
      </c>
      <c r="AI75" s="30" t="str">
        <f>+[1]DEPURADO!G69</f>
        <v>SALDO A FAVOR DEL PRESTADOR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689276</v>
      </c>
      <c r="D76" s="23">
        <f>+[1]DEPURADO!B70</f>
        <v>689276</v>
      </c>
      <c r="E76" s="25">
        <f>+[1]DEPURADO!C70</f>
        <v>45682</v>
      </c>
      <c r="F76" s="26">
        <f>+IF([1]DEPURADO!D70&gt;1,[1]DEPURADO!D70," ")</f>
        <v>45762</v>
      </c>
      <c r="G76" s="27">
        <f>[1]DEPURADO!F70</f>
        <v>3730963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8"/>
        <v>0</v>
      </c>
      <c r="O76" s="28">
        <f t="shared" si="9"/>
        <v>3730963</v>
      </c>
      <c r="P76" s="24">
        <f>IF([1]DEPURADO!H70&gt;1,0,[1]DEPURADO!B70)</f>
        <v>689276</v>
      </c>
      <c r="Q76" s="30">
        <f t="shared" si="10"/>
        <v>3730963</v>
      </c>
      <c r="R76" s="31">
        <f t="shared" si="11"/>
        <v>0</v>
      </c>
      <c r="S76" s="31">
        <f>+[1]DEPURADO!J70</f>
        <v>0</v>
      </c>
      <c r="T76" s="23" t="s">
        <v>45</v>
      </c>
      <c r="U76" s="31">
        <f>+[1]DEPURADO!I70</f>
        <v>3730963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12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EN REVISION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689859</v>
      </c>
      <c r="D77" s="23">
        <f>+[1]DEPURADO!B71</f>
        <v>689859</v>
      </c>
      <c r="E77" s="25">
        <f>+[1]DEPURADO!C71</f>
        <v>45687</v>
      </c>
      <c r="F77" s="26">
        <f>+IF([1]DEPURADO!D71&gt;1,[1]DEPURADO!D71," ")</f>
        <v>45835</v>
      </c>
      <c r="G77" s="27">
        <f>[1]DEPURADO!F71</f>
        <v>867439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8"/>
        <v>0</v>
      </c>
      <c r="O77" s="28">
        <f t="shared" si="9"/>
        <v>867439</v>
      </c>
      <c r="P77" s="24">
        <f>IF([1]DEPURADO!H71&gt;1,0,[1]DEPURADO!B71)</f>
        <v>0</v>
      </c>
      <c r="Q77" s="30">
        <f t="shared" si="10"/>
        <v>0</v>
      </c>
      <c r="R77" s="31">
        <f t="shared" si="11"/>
        <v>867439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si="12"/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NO RADICADA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689918</v>
      </c>
      <c r="D78" s="23">
        <f>+[1]DEPURADO!B72</f>
        <v>689918</v>
      </c>
      <c r="E78" s="25">
        <f>+[1]DEPURADO!C72</f>
        <v>45687</v>
      </c>
      <c r="F78" s="26">
        <f>+IF([1]DEPURADO!D72&gt;1,[1]DEPURADO!D72," ")</f>
        <v>45728</v>
      </c>
      <c r="G78" s="27">
        <f>[1]DEPURADO!F72</f>
        <v>188070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60587.340000000004</v>
      </c>
      <c r="L78" s="28">
        <v>0</v>
      </c>
      <c r="M78" s="28">
        <v>0</v>
      </c>
      <c r="N78" s="28">
        <f t="shared" si="8"/>
        <v>60587.340000000004</v>
      </c>
      <c r="O78" s="28">
        <f t="shared" si="9"/>
        <v>127482.66</v>
      </c>
      <c r="P78" s="24">
        <f>IF([1]DEPURADO!H72&gt;1,0,[1]DEPURADO!B72)</f>
        <v>689918</v>
      </c>
      <c r="Q78" s="30">
        <f t="shared" si="10"/>
        <v>188070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127482.66</v>
      </c>
      <c r="AH78" s="30">
        <v>0</v>
      </c>
      <c r="AI78" s="30" t="str">
        <f>+[1]DEPURADO!G72</f>
        <v>CANCELADA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689950</v>
      </c>
      <c r="D79" s="23">
        <f>+[1]DEPURADO!B73</f>
        <v>689950</v>
      </c>
      <c r="E79" s="25">
        <f>+[1]DEPURADO!C73</f>
        <v>45687</v>
      </c>
      <c r="F79" s="26">
        <f>+IF([1]DEPURADO!D73&gt;1,[1]DEPURADO!D73," ")</f>
        <v>45728</v>
      </c>
      <c r="G79" s="27">
        <f>[1]DEPURADO!F73</f>
        <v>42417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42417</v>
      </c>
      <c r="L79" s="28">
        <v>0</v>
      </c>
      <c r="M79" s="28">
        <v>0</v>
      </c>
      <c r="N79" s="28">
        <f t="shared" si="8"/>
        <v>42417</v>
      </c>
      <c r="O79" s="28">
        <f t="shared" si="9"/>
        <v>0</v>
      </c>
      <c r="P79" s="24">
        <f>IF([1]DEPURADO!H73&gt;1,0,[1]DEPURADO!B73)</f>
        <v>689950</v>
      </c>
      <c r="Q79" s="30">
        <f t="shared" si="10"/>
        <v>42417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CANCELADA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689940</v>
      </c>
      <c r="D80" s="23">
        <f>+[1]DEPURADO!B74</f>
        <v>689940</v>
      </c>
      <c r="E80" s="25">
        <f>+[1]DEPURADO!C74</f>
        <v>45687</v>
      </c>
      <c r="F80" s="26">
        <f>+IF([1]DEPURADO!D74&gt;1,[1]DEPURADO!D74," ")</f>
        <v>45728</v>
      </c>
      <c r="G80" s="27">
        <f>[1]DEPURADO!F74</f>
        <v>49946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49946</v>
      </c>
      <c r="L80" s="28">
        <v>0</v>
      </c>
      <c r="M80" s="28">
        <v>0</v>
      </c>
      <c r="N80" s="28">
        <f t="shared" si="8"/>
        <v>49946</v>
      </c>
      <c r="O80" s="28">
        <f t="shared" si="9"/>
        <v>0</v>
      </c>
      <c r="P80" s="24">
        <f>IF([1]DEPURADO!H74&gt;1,0,[1]DEPURADO!B74)</f>
        <v>689940</v>
      </c>
      <c r="Q80" s="30">
        <f t="shared" si="10"/>
        <v>49946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CANCELADA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689912</v>
      </c>
      <c r="D81" s="23">
        <f>+[1]DEPURADO!B75</f>
        <v>689912</v>
      </c>
      <c r="E81" s="25">
        <f>+[1]DEPURADO!C75</f>
        <v>45687</v>
      </c>
      <c r="F81" s="26">
        <f>+IF([1]DEPURADO!D75&gt;1,[1]DEPURADO!D75," ")</f>
        <v>45728</v>
      </c>
      <c r="G81" s="27">
        <f>[1]DEPURADO!F75</f>
        <v>70046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70046</v>
      </c>
      <c r="L81" s="28">
        <v>0</v>
      </c>
      <c r="M81" s="28">
        <v>0</v>
      </c>
      <c r="N81" s="28">
        <f t="shared" si="8"/>
        <v>70046</v>
      </c>
      <c r="O81" s="28">
        <f t="shared" si="9"/>
        <v>0</v>
      </c>
      <c r="P81" s="24">
        <f>IF([1]DEPURADO!H75&gt;1,0,[1]DEPURADO!B75)</f>
        <v>689912</v>
      </c>
      <c r="Q81" s="30">
        <f t="shared" si="10"/>
        <v>70046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CANCELADA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689907</v>
      </c>
      <c r="D82" s="23">
        <f>+[1]DEPURADO!B76</f>
        <v>689907</v>
      </c>
      <c r="E82" s="25">
        <f>+[1]DEPURADO!C76</f>
        <v>45687</v>
      </c>
      <c r="F82" s="26">
        <f>+IF([1]DEPURADO!D76&gt;1,[1]DEPURADO!D76," ")</f>
        <v>45728</v>
      </c>
      <c r="G82" s="27">
        <f>[1]DEPURADO!F76</f>
        <v>35250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1410</v>
      </c>
      <c r="L82" s="28">
        <v>0</v>
      </c>
      <c r="M82" s="28">
        <v>0</v>
      </c>
      <c r="N82" s="28">
        <f t="shared" si="8"/>
        <v>1410</v>
      </c>
      <c r="O82" s="28">
        <f t="shared" si="9"/>
        <v>33840</v>
      </c>
      <c r="P82" s="24">
        <f>IF([1]DEPURADO!H76&gt;1,0,[1]DEPURADO!B76)</f>
        <v>689907</v>
      </c>
      <c r="Q82" s="30">
        <f t="shared" si="10"/>
        <v>35250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33840</v>
      </c>
      <c r="AH82" s="30">
        <v>0</v>
      </c>
      <c r="AI82" s="30" t="str">
        <f>+[1]DEPURADO!G76</f>
        <v>SALDO A FAVOR DEL PRESTADOR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689949</v>
      </c>
      <c r="D83" s="23">
        <f>+[1]DEPURADO!B77</f>
        <v>689949</v>
      </c>
      <c r="E83" s="25">
        <f>+[1]DEPURADO!C77</f>
        <v>45687</v>
      </c>
      <c r="F83" s="26">
        <f>+IF([1]DEPURADO!D77&gt;1,[1]DEPURADO!D77," ")</f>
        <v>45728</v>
      </c>
      <c r="G83" s="27">
        <f>[1]DEPURADO!F77</f>
        <v>333418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13336.72</v>
      </c>
      <c r="L83" s="28">
        <v>0</v>
      </c>
      <c r="M83" s="28">
        <v>0</v>
      </c>
      <c r="N83" s="28">
        <f t="shared" si="8"/>
        <v>13336.72</v>
      </c>
      <c r="O83" s="28">
        <f t="shared" si="9"/>
        <v>320081.28000000003</v>
      </c>
      <c r="P83" s="24">
        <f>IF([1]DEPURADO!H77&gt;1,0,[1]DEPURADO!B77)</f>
        <v>689949</v>
      </c>
      <c r="Q83" s="30">
        <f t="shared" si="10"/>
        <v>333418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320081.28000000003</v>
      </c>
      <c r="AH83" s="30">
        <v>0</v>
      </c>
      <c r="AI83" s="30" t="str">
        <f>+[1]DEPURADO!G77</f>
        <v>SALDO A FAVOR DEL PRESTADOR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689941</v>
      </c>
      <c r="D84" s="23">
        <f>+[1]DEPURADO!B78</f>
        <v>689941</v>
      </c>
      <c r="E84" s="25">
        <f>+[1]DEPURADO!C78</f>
        <v>45687</v>
      </c>
      <c r="F84" s="26">
        <f>+IF([1]DEPURADO!D78&gt;1,[1]DEPURADO!D78," ")</f>
        <v>45728</v>
      </c>
      <c r="G84" s="27">
        <f>[1]DEPURADO!F78</f>
        <v>55717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2228.6799999999998</v>
      </c>
      <c r="L84" s="28">
        <v>0</v>
      </c>
      <c r="M84" s="28">
        <v>0</v>
      </c>
      <c r="N84" s="28">
        <f t="shared" si="8"/>
        <v>2228.6799999999998</v>
      </c>
      <c r="O84" s="28">
        <f t="shared" si="9"/>
        <v>53488.32</v>
      </c>
      <c r="P84" s="24">
        <f>IF([1]DEPURADO!H78&gt;1,0,[1]DEPURADO!B78)</f>
        <v>689941</v>
      </c>
      <c r="Q84" s="30">
        <f t="shared" si="10"/>
        <v>55717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53488.32</v>
      </c>
      <c r="AH84" s="30">
        <v>0</v>
      </c>
      <c r="AI84" s="30" t="str">
        <f>+[1]DEPURADO!G78</f>
        <v>SALDO A FAVOR DEL PRESTADOR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689944</v>
      </c>
      <c r="D85" s="23">
        <f>+[1]DEPURADO!B79</f>
        <v>689944</v>
      </c>
      <c r="E85" s="25">
        <f>+[1]DEPURADO!C79</f>
        <v>45687</v>
      </c>
      <c r="F85" s="26">
        <f>+IF([1]DEPURADO!D79&gt;1,[1]DEPURADO!D79," ")</f>
        <v>45728</v>
      </c>
      <c r="G85" s="27">
        <f>[1]DEPURADO!F79</f>
        <v>42417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1696.68</v>
      </c>
      <c r="L85" s="28">
        <v>0</v>
      </c>
      <c r="M85" s="28">
        <v>0</v>
      </c>
      <c r="N85" s="28">
        <f t="shared" si="8"/>
        <v>1696.68</v>
      </c>
      <c r="O85" s="28">
        <f t="shared" si="9"/>
        <v>40720.32</v>
      </c>
      <c r="P85" s="24">
        <f>IF([1]DEPURADO!H79&gt;1,0,[1]DEPURADO!B79)</f>
        <v>689944</v>
      </c>
      <c r="Q85" s="30">
        <f t="shared" si="10"/>
        <v>42417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40720.32</v>
      </c>
      <c r="AH85" s="30">
        <v>0</v>
      </c>
      <c r="AI85" s="30" t="str">
        <f>+[1]DEPURADO!G79</f>
        <v>SALDO A FAVOR DEL PRESTADOR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689945</v>
      </c>
      <c r="D86" s="23">
        <f>+[1]DEPURADO!B80</f>
        <v>689945</v>
      </c>
      <c r="E86" s="25">
        <f>+[1]DEPURADO!C80</f>
        <v>45687</v>
      </c>
      <c r="F86" s="26">
        <f>+IF([1]DEPURADO!D80&gt;1,[1]DEPURADO!D80," ")</f>
        <v>45728</v>
      </c>
      <c r="G86" s="27">
        <f>[1]DEPURADO!F80</f>
        <v>31221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1248.8399999999999</v>
      </c>
      <c r="L86" s="28">
        <v>0</v>
      </c>
      <c r="M86" s="28">
        <v>0</v>
      </c>
      <c r="N86" s="28">
        <f t="shared" si="8"/>
        <v>1248.8399999999999</v>
      </c>
      <c r="O86" s="28">
        <f t="shared" si="9"/>
        <v>29972.16</v>
      </c>
      <c r="P86" s="24">
        <f>IF([1]DEPURADO!H80&gt;1,0,[1]DEPURADO!B80)</f>
        <v>689945</v>
      </c>
      <c r="Q86" s="30">
        <f t="shared" si="10"/>
        <v>31221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29972.16</v>
      </c>
      <c r="AH86" s="30">
        <v>0</v>
      </c>
      <c r="AI86" s="30" t="str">
        <f>+[1]DEPURADO!G80</f>
        <v>SALDO A FAVOR DEL PRESTADOR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689874</v>
      </c>
      <c r="D87" s="23">
        <f>+[1]DEPURADO!B81</f>
        <v>689874</v>
      </c>
      <c r="E87" s="25">
        <f>+[1]DEPURADO!C81</f>
        <v>45687</v>
      </c>
      <c r="F87" s="26">
        <f>+IF([1]DEPURADO!D81&gt;1,[1]DEPURADO!D81," ")</f>
        <v>45762</v>
      </c>
      <c r="G87" s="27">
        <f>[1]DEPURADO!F81</f>
        <v>2997609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2997609</v>
      </c>
      <c r="P87" s="24">
        <f>IF([1]DEPURADO!H81&gt;1,0,[1]DEPURADO!B81)</f>
        <v>689874</v>
      </c>
      <c r="Q87" s="30">
        <f t="shared" si="10"/>
        <v>2997609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2997609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EN REVISION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689853</v>
      </c>
      <c r="D88" s="23">
        <f>+[1]DEPURADO!B82</f>
        <v>689853</v>
      </c>
      <c r="E88" s="25">
        <f>+[1]DEPURADO!C82</f>
        <v>45687</v>
      </c>
      <c r="F88" s="26">
        <f>+IF([1]DEPURADO!D82&gt;1,[1]DEPURADO!D82," ")</f>
        <v>45762</v>
      </c>
      <c r="G88" s="27">
        <f>[1]DEPURADO!F82</f>
        <v>881068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17621.36</v>
      </c>
      <c r="L88" s="28">
        <v>0</v>
      </c>
      <c r="M88" s="28">
        <v>0</v>
      </c>
      <c r="N88" s="28">
        <f t="shared" si="8"/>
        <v>17621.36</v>
      </c>
      <c r="O88" s="28">
        <f t="shared" si="9"/>
        <v>863446.64</v>
      </c>
      <c r="P88" s="24">
        <f>IF([1]DEPURADO!H82&gt;1,0,[1]DEPURADO!B82)</f>
        <v>689853</v>
      </c>
      <c r="Q88" s="30">
        <f t="shared" si="10"/>
        <v>881068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863446.64</v>
      </c>
      <c r="AH88" s="30">
        <v>0</v>
      </c>
      <c r="AI88" s="30" t="str">
        <f>+[1]DEPURADO!G82</f>
        <v>SALDO A FAVOR DEL PRESTADOR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689884</v>
      </c>
      <c r="D89" s="23">
        <f>+[1]DEPURADO!B83</f>
        <v>689884</v>
      </c>
      <c r="E89" s="25">
        <f>+[1]DEPURADO!C83</f>
        <v>45687</v>
      </c>
      <c r="F89" s="26">
        <f>+IF([1]DEPURADO!D83&gt;1,[1]DEPURADO!D83," ")</f>
        <v>45762</v>
      </c>
      <c r="G89" s="27">
        <f>[1]DEPURADO!F83</f>
        <v>352905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7058.1</v>
      </c>
      <c r="L89" s="28">
        <v>0</v>
      </c>
      <c r="M89" s="28">
        <v>0</v>
      </c>
      <c r="N89" s="28">
        <f t="shared" si="8"/>
        <v>7058.1</v>
      </c>
      <c r="O89" s="28">
        <f t="shared" si="9"/>
        <v>345846.9</v>
      </c>
      <c r="P89" s="24">
        <f>IF([1]DEPURADO!H83&gt;1,0,[1]DEPURADO!B83)</f>
        <v>689884</v>
      </c>
      <c r="Q89" s="30">
        <f t="shared" si="10"/>
        <v>352905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345846.9</v>
      </c>
      <c r="AH89" s="30">
        <v>0</v>
      </c>
      <c r="AI89" s="30" t="str">
        <f>+[1]DEPURADO!G83</f>
        <v>SALDO A FAVOR DEL PRESTADOR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689877</v>
      </c>
      <c r="D90" s="23">
        <f>+[1]DEPURADO!B84</f>
        <v>689877</v>
      </c>
      <c r="E90" s="25">
        <f>+[1]DEPURADO!C84</f>
        <v>45687</v>
      </c>
      <c r="F90" s="26">
        <f>+IF([1]DEPURADO!D84&gt;1,[1]DEPURADO!D84," ")</f>
        <v>45762</v>
      </c>
      <c r="G90" s="27">
        <f>[1]DEPURADO!F84</f>
        <v>3152901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63058.02</v>
      </c>
      <c r="L90" s="28">
        <v>0</v>
      </c>
      <c r="M90" s="28">
        <v>0</v>
      </c>
      <c r="N90" s="28">
        <f t="shared" si="8"/>
        <v>63058.02</v>
      </c>
      <c r="O90" s="28">
        <f t="shared" si="9"/>
        <v>3089842.98</v>
      </c>
      <c r="P90" s="24">
        <f>IF([1]DEPURADO!H84&gt;1,0,[1]DEPURADO!B84)</f>
        <v>689877</v>
      </c>
      <c r="Q90" s="30">
        <f t="shared" si="10"/>
        <v>3152901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3089842.98</v>
      </c>
      <c r="AH90" s="30">
        <v>0</v>
      </c>
      <c r="AI90" s="30" t="str">
        <f>+[1]DEPURADO!G84</f>
        <v>SALDO A FAVOR DEL PRESTADOR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690194</v>
      </c>
      <c r="D91" s="23">
        <f>+[1]DEPURADO!B85</f>
        <v>690194</v>
      </c>
      <c r="E91" s="25">
        <f>+[1]DEPURADO!C85</f>
        <v>45688</v>
      </c>
      <c r="F91" s="26">
        <f>+IF([1]DEPURADO!D85&gt;1,[1]DEPURADO!D85," ")</f>
        <v>45762</v>
      </c>
      <c r="G91" s="27">
        <f>[1]DEPURADO!F85</f>
        <v>4526939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4526939</v>
      </c>
      <c r="P91" s="24">
        <f>IF([1]DEPURADO!H85&gt;1,0,[1]DEPURADO!B85)</f>
        <v>690194</v>
      </c>
      <c r="Q91" s="30">
        <f t="shared" si="10"/>
        <v>4526939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4526939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EN REVISION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690703</v>
      </c>
      <c r="D92" s="23">
        <f>+[1]DEPURADO!B86</f>
        <v>690703</v>
      </c>
      <c r="E92" s="25">
        <f>+[1]DEPURADO!C86</f>
        <v>45693</v>
      </c>
      <c r="F92" s="26">
        <f>+IF([1]DEPURADO!D86&gt;1,[1]DEPURADO!D86," ")</f>
        <v>45826</v>
      </c>
      <c r="G92" s="27">
        <f>[1]DEPURADO!F86</f>
        <v>427026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427026</v>
      </c>
      <c r="P92" s="24">
        <f>IF([1]DEPURADO!H86&gt;1,0,[1]DEPURADO!B86)</f>
        <v>690703</v>
      </c>
      <c r="Q92" s="30">
        <f t="shared" si="10"/>
        <v>427026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427026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EN REVISION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693179</v>
      </c>
      <c r="D93" s="23">
        <f>+[1]DEPURADO!B87</f>
        <v>693179</v>
      </c>
      <c r="E93" s="25">
        <f>+[1]DEPURADO!C87</f>
        <v>45716</v>
      </c>
      <c r="F93" s="26">
        <f>+IF([1]DEPURADO!D87&gt;1,[1]DEPURADO!D87," ")</f>
        <v>45728</v>
      </c>
      <c r="G93" s="27">
        <f>[1]DEPURADO!F87</f>
        <v>439630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17585.2</v>
      </c>
      <c r="L93" s="28">
        <v>0</v>
      </c>
      <c r="M93" s="28">
        <v>0</v>
      </c>
      <c r="N93" s="28">
        <f t="shared" si="8"/>
        <v>17585.2</v>
      </c>
      <c r="O93" s="28">
        <f t="shared" si="9"/>
        <v>422044.8</v>
      </c>
      <c r="P93" s="24">
        <f>IF([1]DEPURADO!H87&gt;1,0,[1]DEPURADO!B87)</f>
        <v>693179</v>
      </c>
      <c r="Q93" s="30">
        <f t="shared" si="10"/>
        <v>439630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422044.8</v>
      </c>
      <c r="AH93" s="30">
        <v>0</v>
      </c>
      <c r="AI93" s="30" t="str">
        <f>+[1]DEPURADO!G87</f>
        <v>SALDO A FAVOR DEL PRESTADOR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694193</v>
      </c>
      <c r="D94" s="23">
        <f>+[1]DEPURADO!B88</f>
        <v>694193</v>
      </c>
      <c r="E94" s="25">
        <f>+[1]DEPURADO!C88</f>
        <v>45727</v>
      </c>
      <c r="F94" s="26">
        <f>+IF([1]DEPURADO!D88&gt;1,[1]DEPURADO!D88," ")</f>
        <v>45826</v>
      </c>
      <c r="G94" s="27">
        <f>[1]DEPURADO!F88</f>
        <v>436302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436302</v>
      </c>
      <c r="P94" s="24">
        <f>IF([1]DEPURADO!H88&gt;1,0,[1]DEPURADO!B88)</f>
        <v>694193</v>
      </c>
      <c r="Q94" s="30">
        <f t="shared" si="10"/>
        <v>436302</v>
      </c>
      <c r="R94" s="31">
        <f t="shared" si="11"/>
        <v>0</v>
      </c>
      <c r="S94" s="31">
        <f>+[1]DEPURADO!J88</f>
        <v>436302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DEVUELTAS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694185</v>
      </c>
      <c r="D95" s="23">
        <f>+[1]DEPURADO!B89</f>
        <v>694185</v>
      </c>
      <c r="E95" s="25">
        <f>+[1]DEPURADO!C89</f>
        <v>45727</v>
      </c>
      <c r="F95" s="26">
        <f>+IF([1]DEPURADO!D89&gt;1,[1]DEPURADO!D89," ")</f>
        <v>45826</v>
      </c>
      <c r="G95" s="27">
        <f>[1]DEPURADO!F89</f>
        <v>2001001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2001001</v>
      </c>
      <c r="P95" s="24">
        <f>IF([1]DEPURADO!H89&gt;1,0,[1]DEPURADO!B89)</f>
        <v>694185</v>
      </c>
      <c r="Q95" s="30">
        <f t="shared" si="10"/>
        <v>2001001</v>
      </c>
      <c r="R95" s="31">
        <f t="shared" si="11"/>
        <v>0</v>
      </c>
      <c r="S95" s="31">
        <f>+[1]DEPURADO!J89</f>
        <v>2001001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DEVUELTAS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694096</v>
      </c>
      <c r="D96" s="23">
        <f>+[1]DEPURADO!B90</f>
        <v>694096</v>
      </c>
      <c r="E96" s="25">
        <f>+[1]DEPURADO!C90</f>
        <v>45727</v>
      </c>
      <c r="F96" s="26">
        <f>+IF([1]DEPURADO!D90&gt;1,[1]DEPURADO!D90," ")</f>
        <v>45729</v>
      </c>
      <c r="G96" s="27">
        <f>[1]DEPURADO!F90</f>
        <v>9838745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25798.040000000037</v>
      </c>
      <c r="L96" s="28">
        <v>0</v>
      </c>
      <c r="M96" s="28">
        <v>0</v>
      </c>
      <c r="N96" s="28">
        <f t="shared" si="8"/>
        <v>25798.040000000037</v>
      </c>
      <c r="O96" s="28">
        <f t="shared" si="9"/>
        <v>9812946.9600000009</v>
      </c>
      <c r="P96" s="24">
        <f>IF([1]DEPURADO!H90&gt;1,0,[1]DEPURADO!B90)</f>
        <v>694096</v>
      </c>
      <c r="Q96" s="30">
        <f t="shared" si="10"/>
        <v>9838745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9193794</v>
      </c>
      <c r="Y96" s="23" t="s">
        <v>45</v>
      </c>
      <c r="Z96" s="31">
        <f t="shared" si="12"/>
        <v>9193794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619152.96000000089</v>
      </c>
      <c r="AH96" s="30">
        <v>0</v>
      </c>
      <c r="AI96" s="30" t="str">
        <f>+[1]DEPURADO!G90</f>
        <v>GLOSA LEGALIZADA Y SALDO A FAVOR DEL PRESTADOR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694214</v>
      </c>
      <c r="D97" s="23">
        <f>+[1]DEPURADO!B91</f>
        <v>694214</v>
      </c>
      <c r="E97" s="25">
        <f>+[1]DEPURADO!C91</f>
        <v>45727</v>
      </c>
      <c r="F97" s="26">
        <f>+IF([1]DEPURADO!D91&gt;1,[1]DEPURADO!D91," ")</f>
        <v>45729</v>
      </c>
      <c r="G97" s="27">
        <f>[1]DEPURADO!F91</f>
        <v>10796398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27219.760000000009</v>
      </c>
      <c r="L97" s="28">
        <v>0</v>
      </c>
      <c r="M97" s="28">
        <v>0</v>
      </c>
      <c r="N97" s="28">
        <f t="shared" si="8"/>
        <v>27219.760000000009</v>
      </c>
      <c r="O97" s="28">
        <f t="shared" si="9"/>
        <v>10769178.24</v>
      </c>
      <c r="P97" s="24">
        <f>IF([1]DEPURADO!H91&gt;1,0,[1]DEPURADO!B91)</f>
        <v>694214</v>
      </c>
      <c r="Q97" s="30">
        <f t="shared" si="10"/>
        <v>10796398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10115904</v>
      </c>
      <c r="Y97" s="23" t="s">
        <v>45</v>
      </c>
      <c r="Z97" s="31">
        <f t="shared" si="12"/>
        <v>10115904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653274.24000000022</v>
      </c>
      <c r="AH97" s="30">
        <v>0</v>
      </c>
      <c r="AI97" s="30" t="str">
        <f>+[1]DEPURADO!G91</f>
        <v>GLOSA LEGALIZADA Y SALDO A FAVOR DEL PRESTADOR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694180</v>
      </c>
      <c r="D98" s="23">
        <f>+[1]DEPURADO!B92</f>
        <v>694180</v>
      </c>
      <c r="E98" s="25">
        <f>+[1]DEPURADO!C92</f>
        <v>45727</v>
      </c>
      <c r="F98" s="26">
        <f>+IF([1]DEPURADO!D92&gt;1,[1]DEPURADO!D92," ")</f>
        <v>45729</v>
      </c>
      <c r="G98" s="27">
        <f>[1]DEPURADO!F92</f>
        <v>4053589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4053589</v>
      </c>
      <c r="P98" s="24">
        <f>IF([1]DEPURADO!H92&gt;1,0,[1]DEPURADO!B92)</f>
        <v>694180</v>
      </c>
      <c r="Q98" s="30">
        <f t="shared" si="10"/>
        <v>4053589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4053589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EN REVISION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694166</v>
      </c>
      <c r="D99" s="23">
        <f>+[1]DEPURADO!B93</f>
        <v>694166</v>
      </c>
      <c r="E99" s="25">
        <f>+[1]DEPURADO!C93</f>
        <v>45727</v>
      </c>
      <c r="F99" s="26">
        <f>+IF([1]DEPURADO!D93&gt;1,[1]DEPURADO!D93," ")</f>
        <v>45729</v>
      </c>
      <c r="G99" s="27">
        <f>[1]DEPURADO!F93</f>
        <v>6225049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6225049</v>
      </c>
      <c r="P99" s="24">
        <f>IF([1]DEPURADO!H93&gt;1,0,[1]DEPURADO!B93)</f>
        <v>694166</v>
      </c>
      <c r="Q99" s="30">
        <f t="shared" si="10"/>
        <v>6225049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6225049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EN REVISION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694219</v>
      </c>
      <c r="D100" s="23">
        <f>+[1]DEPURADO!B94</f>
        <v>694219</v>
      </c>
      <c r="E100" s="25">
        <f>+[1]DEPURADO!C94</f>
        <v>45727</v>
      </c>
      <c r="F100" s="26">
        <f>+IF([1]DEPURADO!D94&gt;1,[1]DEPURADO!D94," ")</f>
        <v>45729</v>
      </c>
      <c r="G100" s="27">
        <f>[1]DEPURADO!F94</f>
        <v>332189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13287.56</v>
      </c>
      <c r="L100" s="28">
        <v>0</v>
      </c>
      <c r="M100" s="28">
        <v>0</v>
      </c>
      <c r="N100" s="28">
        <f t="shared" si="8"/>
        <v>13287.56</v>
      </c>
      <c r="O100" s="28">
        <f t="shared" si="9"/>
        <v>318901.44</v>
      </c>
      <c r="P100" s="24">
        <f>IF([1]DEPURADO!H94&gt;1,0,[1]DEPURADO!B94)</f>
        <v>694219</v>
      </c>
      <c r="Q100" s="30">
        <f t="shared" si="10"/>
        <v>332189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318901.44</v>
      </c>
      <c r="AH100" s="30">
        <v>0</v>
      </c>
      <c r="AI100" s="30" t="str">
        <f>+[1]DEPURADO!G94</f>
        <v>SALDO A FAVOR DEL PRESTADOR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694098</v>
      </c>
      <c r="D101" s="23">
        <f>+[1]DEPURADO!B95</f>
        <v>694098</v>
      </c>
      <c r="E101" s="25">
        <f>+[1]DEPURADO!C95</f>
        <v>45727</v>
      </c>
      <c r="F101" s="26">
        <f>+IF([1]DEPURADO!D95&gt;1,[1]DEPURADO!D95," ")</f>
        <v>45729</v>
      </c>
      <c r="G101" s="27">
        <f>[1]DEPURADO!F95</f>
        <v>3164631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126585.24</v>
      </c>
      <c r="L101" s="28">
        <v>0</v>
      </c>
      <c r="M101" s="28">
        <v>0</v>
      </c>
      <c r="N101" s="28">
        <f t="shared" si="8"/>
        <v>126585.24</v>
      </c>
      <c r="O101" s="28">
        <f t="shared" si="9"/>
        <v>3038045.76</v>
      </c>
      <c r="P101" s="24">
        <f>IF([1]DEPURADO!H95&gt;1,0,[1]DEPURADO!B95)</f>
        <v>694098</v>
      </c>
      <c r="Q101" s="30">
        <f t="shared" si="10"/>
        <v>3164631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3038045.76</v>
      </c>
      <c r="AH101" s="30">
        <v>0</v>
      </c>
      <c r="AI101" s="30" t="str">
        <f>+[1]DEPURADO!G95</f>
        <v>SALDO A FAVOR DEL PRESTADOR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694099</v>
      </c>
      <c r="D102" s="23">
        <f>+[1]DEPURADO!B96</f>
        <v>694099</v>
      </c>
      <c r="E102" s="25">
        <f>+[1]DEPURADO!C96</f>
        <v>45727</v>
      </c>
      <c r="F102" s="26">
        <f>+IF([1]DEPURADO!D96&gt;1,[1]DEPURADO!D96," ")</f>
        <v>45729</v>
      </c>
      <c r="G102" s="27">
        <f>[1]DEPURADO!F96</f>
        <v>1803799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72151.960000000006</v>
      </c>
      <c r="L102" s="28">
        <v>0</v>
      </c>
      <c r="M102" s="28">
        <v>0</v>
      </c>
      <c r="N102" s="28">
        <f t="shared" si="8"/>
        <v>72151.960000000006</v>
      </c>
      <c r="O102" s="28">
        <f t="shared" si="9"/>
        <v>1731647.04</v>
      </c>
      <c r="P102" s="24">
        <f>IF([1]DEPURADO!H96&gt;1,0,[1]DEPURADO!B96)</f>
        <v>694099</v>
      </c>
      <c r="Q102" s="30">
        <f t="shared" si="10"/>
        <v>1803799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1731647.04</v>
      </c>
      <c r="AH102" s="30">
        <v>0</v>
      </c>
      <c r="AI102" s="30" t="str">
        <f>+[1]DEPURADO!G96</f>
        <v>SALDO A FAVOR DEL PRESTADOR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>
        <f>+[1]DEPURADO!A97</f>
        <v>694091</v>
      </c>
      <c r="D103" s="23">
        <f>+[1]DEPURADO!B97</f>
        <v>694091</v>
      </c>
      <c r="E103" s="25">
        <f>+[1]DEPURADO!C97</f>
        <v>45727</v>
      </c>
      <c r="F103" s="26">
        <f>+IF([1]DEPURADO!D97&gt;1,[1]DEPURADO!D97," ")</f>
        <v>45729</v>
      </c>
      <c r="G103" s="27">
        <f>[1]DEPURADO!F97</f>
        <v>1129247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45169.88</v>
      </c>
      <c r="L103" s="28">
        <v>0</v>
      </c>
      <c r="M103" s="28">
        <v>0</v>
      </c>
      <c r="N103" s="28">
        <f t="shared" si="8"/>
        <v>45169.88</v>
      </c>
      <c r="O103" s="28">
        <f t="shared" si="9"/>
        <v>1084077.1200000001</v>
      </c>
      <c r="P103" s="24">
        <f>IF([1]DEPURADO!H97&gt;1,0,[1]DEPURADO!B97)</f>
        <v>694091</v>
      </c>
      <c r="Q103" s="30">
        <f t="shared" si="10"/>
        <v>1129247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1084077.1200000001</v>
      </c>
      <c r="AH103" s="30">
        <v>0</v>
      </c>
      <c r="AI103" s="30" t="str">
        <f>+[1]DEPURADO!G97</f>
        <v>SALDO A FAVOR DEL PRESTADOR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>
        <f>+[1]DEPURADO!A98</f>
        <v>694213</v>
      </c>
      <c r="D104" s="23">
        <f>+[1]DEPURADO!B98</f>
        <v>694213</v>
      </c>
      <c r="E104" s="25">
        <f>+[1]DEPURADO!C98</f>
        <v>45727</v>
      </c>
      <c r="F104" s="26">
        <f>+IF([1]DEPURADO!D98&gt;1,[1]DEPURADO!D98," ")</f>
        <v>45729</v>
      </c>
      <c r="G104" s="27">
        <f>[1]DEPURADO!F98</f>
        <v>416164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16646.560000000001</v>
      </c>
      <c r="L104" s="28">
        <v>0</v>
      </c>
      <c r="M104" s="28">
        <v>0</v>
      </c>
      <c r="N104" s="28">
        <f t="shared" si="8"/>
        <v>16646.560000000001</v>
      </c>
      <c r="O104" s="28">
        <f t="shared" si="9"/>
        <v>399517.44</v>
      </c>
      <c r="P104" s="24">
        <f>IF([1]DEPURADO!H98&gt;1,0,[1]DEPURADO!B98)</f>
        <v>694213</v>
      </c>
      <c r="Q104" s="30">
        <f t="shared" si="10"/>
        <v>416164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399517.44</v>
      </c>
      <c r="AH104" s="30">
        <v>0</v>
      </c>
      <c r="AI104" s="30" t="str">
        <f>+[1]DEPURADO!G98</f>
        <v>SALDO A FAVOR DEL PRESTADOR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>
        <f>+[1]DEPURADO!A99</f>
        <v>694206</v>
      </c>
      <c r="D105" s="23">
        <f>+[1]DEPURADO!B99</f>
        <v>694206</v>
      </c>
      <c r="E105" s="25">
        <f>+[1]DEPURADO!C99</f>
        <v>45727</v>
      </c>
      <c r="F105" s="26">
        <f>+IF([1]DEPURADO!D99&gt;1,[1]DEPURADO!D99," ")</f>
        <v>45729</v>
      </c>
      <c r="G105" s="27">
        <f>[1]DEPURADO!F99</f>
        <v>4625792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185031.67999999999</v>
      </c>
      <c r="L105" s="28">
        <v>0</v>
      </c>
      <c r="M105" s="28">
        <v>0</v>
      </c>
      <c r="N105" s="28">
        <f t="shared" si="8"/>
        <v>185031.67999999999</v>
      </c>
      <c r="O105" s="28">
        <f t="shared" si="9"/>
        <v>4440760.3200000003</v>
      </c>
      <c r="P105" s="24">
        <f>IF([1]DEPURADO!H99&gt;1,0,[1]DEPURADO!B99)</f>
        <v>694206</v>
      </c>
      <c r="Q105" s="30">
        <f t="shared" si="10"/>
        <v>4625792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4440760.3200000003</v>
      </c>
      <c r="AH105" s="30">
        <v>0</v>
      </c>
      <c r="AI105" s="30" t="str">
        <f>+[1]DEPURADO!G99</f>
        <v>SALDO A FAVOR DEL PRESTADOR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>
        <f>+[1]DEPURADO!A100</f>
        <v>694092</v>
      </c>
      <c r="D106" s="23">
        <f>+[1]DEPURADO!B100</f>
        <v>694092</v>
      </c>
      <c r="E106" s="25">
        <f>+[1]DEPURADO!C100</f>
        <v>45727</v>
      </c>
      <c r="F106" s="26">
        <f>+IF([1]DEPURADO!D100&gt;1,[1]DEPURADO!D100," ")</f>
        <v>45729</v>
      </c>
      <c r="G106" s="27">
        <f>[1]DEPURADO!F100</f>
        <v>6533296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261331.84</v>
      </c>
      <c r="L106" s="28">
        <v>0</v>
      </c>
      <c r="M106" s="28">
        <v>0</v>
      </c>
      <c r="N106" s="28">
        <f t="shared" si="8"/>
        <v>261331.84</v>
      </c>
      <c r="O106" s="28">
        <f t="shared" si="9"/>
        <v>6271964.1600000001</v>
      </c>
      <c r="P106" s="24">
        <f>IF([1]DEPURADO!H100&gt;1,0,[1]DEPURADO!B100)</f>
        <v>694092</v>
      </c>
      <c r="Q106" s="30">
        <f t="shared" si="10"/>
        <v>6533296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6271964.1600000001</v>
      </c>
      <c r="AH106" s="30">
        <v>0</v>
      </c>
      <c r="AI106" s="30" t="str">
        <f>+[1]DEPURADO!G100</f>
        <v>SALDO A FAVOR DEL PRESTADOR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>
        <f>+[1]DEPURADO!A101</f>
        <v>694176</v>
      </c>
      <c r="D107" s="23">
        <f>+[1]DEPURADO!B101</f>
        <v>694176</v>
      </c>
      <c r="E107" s="25">
        <f>+[1]DEPURADO!C101</f>
        <v>45727</v>
      </c>
      <c r="F107" s="26">
        <f>+IF([1]DEPURADO!D101&gt;1,[1]DEPURADO!D101," ")</f>
        <v>45729</v>
      </c>
      <c r="G107" s="27">
        <f>[1]DEPURADO!F101</f>
        <v>1530783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61231.32</v>
      </c>
      <c r="L107" s="28">
        <v>0</v>
      </c>
      <c r="M107" s="28">
        <v>0</v>
      </c>
      <c r="N107" s="28">
        <f t="shared" si="8"/>
        <v>61231.32</v>
      </c>
      <c r="O107" s="28">
        <f t="shared" si="9"/>
        <v>1469551.68</v>
      </c>
      <c r="P107" s="24">
        <f>IF([1]DEPURADO!H101&gt;1,0,[1]DEPURADO!B101)</f>
        <v>694176</v>
      </c>
      <c r="Q107" s="30">
        <f t="shared" si="10"/>
        <v>1530783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1469551.68</v>
      </c>
      <c r="AH107" s="30">
        <v>0</v>
      </c>
      <c r="AI107" s="30" t="str">
        <f>+[1]DEPURADO!G101</f>
        <v>SALDO A FAVOR DEL PRESTADOR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>
        <f>+[1]DEPURADO!A102</f>
        <v>694090</v>
      </c>
      <c r="D108" s="23">
        <f>+[1]DEPURADO!B102</f>
        <v>694090</v>
      </c>
      <c r="E108" s="25">
        <f>+[1]DEPURADO!C102</f>
        <v>45727</v>
      </c>
      <c r="F108" s="26">
        <f>+IF([1]DEPURADO!D102&gt;1,[1]DEPURADO!D102," ")</f>
        <v>45729</v>
      </c>
      <c r="G108" s="27">
        <f>[1]DEPURADO!F102</f>
        <v>1776967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71078.679999999993</v>
      </c>
      <c r="L108" s="28">
        <v>0</v>
      </c>
      <c r="M108" s="28">
        <v>0</v>
      </c>
      <c r="N108" s="28">
        <f t="shared" si="8"/>
        <v>71078.679999999993</v>
      </c>
      <c r="O108" s="28">
        <f t="shared" si="9"/>
        <v>1705888.32</v>
      </c>
      <c r="P108" s="24">
        <f>IF([1]DEPURADO!H102&gt;1,0,[1]DEPURADO!B102)</f>
        <v>694090</v>
      </c>
      <c r="Q108" s="30">
        <f t="shared" si="10"/>
        <v>1776967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1705888.32</v>
      </c>
      <c r="AH108" s="30">
        <v>0</v>
      </c>
      <c r="AI108" s="30" t="str">
        <f>+[1]DEPURADO!G102</f>
        <v>SALDO A FAVOR DEL PRESTADOR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>
        <f>+[1]DEPURADO!A103</f>
        <v>694221</v>
      </c>
      <c r="D109" s="23">
        <f>+[1]DEPURADO!B103</f>
        <v>694221</v>
      </c>
      <c r="E109" s="25">
        <f>+[1]DEPURADO!C103</f>
        <v>45727</v>
      </c>
      <c r="F109" s="26">
        <f>+IF([1]DEPURADO!D103&gt;1,[1]DEPURADO!D103," ")</f>
        <v>45729</v>
      </c>
      <c r="G109" s="27">
        <f>[1]DEPURADO!F103</f>
        <v>1202178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48087.12</v>
      </c>
      <c r="L109" s="28">
        <v>0</v>
      </c>
      <c r="M109" s="28">
        <v>0</v>
      </c>
      <c r="N109" s="28">
        <f t="shared" si="8"/>
        <v>48087.12</v>
      </c>
      <c r="O109" s="28">
        <f t="shared" si="9"/>
        <v>1154090.8799999999</v>
      </c>
      <c r="P109" s="24">
        <f>IF([1]DEPURADO!H103&gt;1,0,[1]DEPURADO!B103)</f>
        <v>694221</v>
      </c>
      <c r="Q109" s="30">
        <f t="shared" si="10"/>
        <v>1202178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1154090.8799999999</v>
      </c>
      <c r="AH109" s="30">
        <v>0</v>
      </c>
      <c r="AI109" s="30" t="str">
        <f>+[1]DEPURADO!G103</f>
        <v>SALDO A FAVOR DEL PRESTADOR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>
        <f>+[1]DEPURADO!A104</f>
        <v>694222</v>
      </c>
      <c r="D110" s="23">
        <f>+[1]DEPURADO!B104</f>
        <v>694222</v>
      </c>
      <c r="E110" s="25">
        <f>+[1]DEPURADO!C104</f>
        <v>45727</v>
      </c>
      <c r="F110" s="26">
        <f>+IF([1]DEPURADO!D104&gt;1,[1]DEPURADO!D104," ")</f>
        <v>45729</v>
      </c>
      <c r="G110" s="27">
        <f>[1]DEPURADO!F104</f>
        <v>494624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19784.96</v>
      </c>
      <c r="L110" s="28">
        <v>0</v>
      </c>
      <c r="M110" s="28">
        <v>0</v>
      </c>
      <c r="N110" s="28">
        <f t="shared" si="8"/>
        <v>19784.96</v>
      </c>
      <c r="O110" s="28">
        <f t="shared" si="9"/>
        <v>474839.03999999998</v>
      </c>
      <c r="P110" s="24">
        <f>IF([1]DEPURADO!H104&gt;1,0,[1]DEPURADO!B104)</f>
        <v>694222</v>
      </c>
      <c r="Q110" s="30">
        <f t="shared" si="10"/>
        <v>494624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474839.03999999998</v>
      </c>
      <c r="AH110" s="30">
        <v>0</v>
      </c>
      <c r="AI110" s="30" t="str">
        <f>+[1]DEPURADO!G104</f>
        <v>SALDO A FAVOR DEL PRESTADOR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>
        <f>+[1]DEPURADO!A105</f>
        <v>694174</v>
      </c>
      <c r="D111" s="23">
        <f>+[1]DEPURADO!B105</f>
        <v>694174</v>
      </c>
      <c r="E111" s="25">
        <f>+[1]DEPURADO!C105</f>
        <v>45727</v>
      </c>
      <c r="F111" s="26">
        <f>+IF([1]DEPURADO!D105&gt;1,[1]DEPURADO!D105," ")</f>
        <v>45729</v>
      </c>
      <c r="G111" s="27">
        <f>[1]DEPURADO!F105</f>
        <v>657839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26313.56</v>
      </c>
      <c r="L111" s="28">
        <v>0</v>
      </c>
      <c r="M111" s="28">
        <v>0</v>
      </c>
      <c r="N111" s="28">
        <f t="shared" si="8"/>
        <v>26313.56</v>
      </c>
      <c r="O111" s="28">
        <f t="shared" si="9"/>
        <v>631525.43999999994</v>
      </c>
      <c r="P111" s="24">
        <f>IF([1]DEPURADO!H105&gt;1,0,[1]DEPURADO!B105)</f>
        <v>694174</v>
      </c>
      <c r="Q111" s="30">
        <f t="shared" si="10"/>
        <v>657839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631525.43999999994</v>
      </c>
      <c r="AH111" s="30">
        <v>0</v>
      </c>
      <c r="AI111" s="30" t="str">
        <f>+[1]DEPURADO!G105</f>
        <v>SALDO A FAVOR DEL PRESTADOR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>
        <f>+[1]DEPURADO!A106</f>
        <v>694274</v>
      </c>
      <c r="D112" s="23">
        <f>+[1]DEPURADO!B106</f>
        <v>694274</v>
      </c>
      <c r="E112" s="25">
        <f>+[1]DEPURADO!C106</f>
        <v>45728</v>
      </c>
      <c r="F112" s="26">
        <f>+IF([1]DEPURADO!D106&gt;1,[1]DEPURADO!D106," ")</f>
        <v>45826</v>
      </c>
      <c r="G112" s="27">
        <f>[1]DEPURADO!F106</f>
        <v>6144021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6144021</v>
      </c>
      <c r="P112" s="24">
        <f>IF([1]DEPURADO!H106&gt;1,0,[1]DEPURADO!B106)</f>
        <v>694274</v>
      </c>
      <c r="Q112" s="30">
        <f t="shared" si="10"/>
        <v>6144021</v>
      </c>
      <c r="R112" s="31">
        <f t="shared" si="11"/>
        <v>0</v>
      </c>
      <c r="S112" s="31">
        <f>+[1]DEPURADO!J106</f>
        <v>6144021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DEVUELTAS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>
        <f>+[1]DEPURADO!A107</f>
        <v>694385</v>
      </c>
      <c r="D113" s="23">
        <f>+[1]DEPURADO!B107</f>
        <v>694385</v>
      </c>
      <c r="E113" s="25">
        <f>+[1]DEPURADO!C107</f>
        <v>45729</v>
      </c>
      <c r="F113" s="26">
        <f>+IF([1]DEPURADO!D107&gt;1,[1]DEPURADO!D107," ")</f>
        <v>45835</v>
      </c>
      <c r="G113" s="27">
        <f>[1]DEPURADO!F107</f>
        <v>2409455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2409455</v>
      </c>
      <c r="P113" s="24">
        <f>IF([1]DEPURADO!H107&gt;1,0,[1]DEPURADO!B107)</f>
        <v>0</v>
      </c>
      <c r="Q113" s="30">
        <f t="shared" si="10"/>
        <v>0</v>
      </c>
      <c r="R113" s="31">
        <f t="shared" si="11"/>
        <v>2409455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NO RADICADA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>
        <f>+[1]DEPURADO!A108</f>
        <v>694512</v>
      </c>
      <c r="D114" s="23">
        <f>+[1]DEPURADO!B108</f>
        <v>694512</v>
      </c>
      <c r="E114" s="25">
        <f>+[1]DEPURADO!C108</f>
        <v>45730</v>
      </c>
      <c r="F114" s="26">
        <f>+IF([1]DEPURADO!D108&gt;1,[1]DEPURADO!D108," ")</f>
        <v>45835</v>
      </c>
      <c r="G114" s="27">
        <f>[1]DEPURADO!F108</f>
        <v>2487470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2487470</v>
      </c>
      <c r="P114" s="24">
        <f>IF([1]DEPURADO!H108&gt;1,0,[1]DEPURADO!B108)</f>
        <v>0</v>
      </c>
      <c r="Q114" s="30">
        <f t="shared" si="10"/>
        <v>0</v>
      </c>
      <c r="R114" s="31">
        <f t="shared" si="11"/>
        <v>2487470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NO RADICADA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>
        <f>+[1]DEPURADO!A109</f>
        <v>694561</v>
      </c>
      <c r="D115" s="23">
        <f>+[1]DEPURADO!B109</f>
        <v>694561</v>
      </c>
      <c r="E115" s="25">
        <f>+[1]DEPURADO!C109</f>
        <v>45730</v>
      </c>
      <c r="F115" s="26">
        <f>+IF([1]DEPURADO!D109&gt;1,[1]DEPURADO!D109," ")</f>
        <v>45835</v>
      </c>
      <c r="G115" s="27">
        <f>[1]DEPURADO!F109</f>
        <v>1882291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1882291</v>
      </c>
      <c r="P115" s="24">
        <f>IF([1]DEPURADO!H109&gt;1,0,[1]DEPURADO!B109)</f>
        <v>0</v>
      </c>
      <c r="Q115" s="30">
        <f t="shared" si="10"/>
        <v>0</v>
      </c>
      <c r="R115" s="31">
        <f t="shared" si="11"/>
        <v>1882291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NO RADICADA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>
        <f>+[1]DEPURADO!A110</f>
        <v>695986</v>
      </c>
      <c r="D116" s="23">
        <f>+[1]DEPURADO!B110</f>
        <v>695986</v>
      </c>
      <c r="E116" s="25">
        <f>+[1]DEPURADO!C110</f>
        <v>45744</v>
      </c>
      <c r="F116" s="26">
        <f>+IF([1]DEPURADO!D110&gt;1,[1]DEPURADO!D110," ")</f>
        <v>45822</v>
      </c>
      <c r="G116" s="27">
        <f>[1]DEPURADO!F110</f>
        <v>10854094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10854094</v>
      </c>
      <c r="P116" s="24">
        <f>IF([1]DEPURADO!H110&gt;1,0,[1]DEPURADO!B110)</f>
        <v>695986</v>
      </c>
      <c r="Q116" s="30">
        <f t="shared" si="10"/>
        <v>10854094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10854094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EN REVISION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>
        <f>+[1]DEPURADO!A111</f>
        <v>697512</v>
      </c>
      <c r="D117" s="23">
        <f>+[1]DEPURADO!B111</f>
        <v>697512</v>
      </c>
      <c r="E117" s="25">
        <f>+[1]DEPURADO!C111</f>
        <v>45759</v>
      </c>
      <c r="F117" s="26">
        <f>+IF([1]DEPURADO!D111&gt;1,[1]DEPURADO!D111," ")</f>
        <v>45822</v>
      </c>
      <c r="G117" s="27">
        <f>[1]DEPURADO!F111</f>
        <v>647083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647083</v>
      </c>
      <c r="P117" s="24">
        <f>IF([1]DEPURADO!H111&gt;1,0,[1]DEPURADO!B111)</f>
        <v>697512</v>
      </c>
      <c r="Q117" s="30">
        <f t="shared" si="10"/>
        <v>647083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647083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EN REVISION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>
        <f>+[1]DEPURADO!A112</f>
        <v>697486</v>
      </c>
      <c r="D118" s="23">
        <f>+[1]DEPURADO!B112</f>
        <v>697486</v>
      </c>
      <c r="E118" s="25">
        <f>+[1]DEPURADO!C112</f>
        <v>45759</v>
      </c>
      <c r="F118" s="26">
        <f>+IF([1]DEPURADO!D112&gt;1,[1]DEPURADO!D112," ")</f>
        <v>45822</v>
      </c>
      <c r="G118" s="27">
        <f>[1]DEPURADO!F112</f>
        <v>7510938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7510938</v>
      </c>
      <c r="P118" s="24">
        <f>IF([1]DEPURADO!H112&gt;1,0,[1]DEPURADO!B112)</f>
        <v>697486</v>
      </c>
      <c r="Q118" s="30">
        <f t="shared" si="10"/>
        <v>7510938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7510938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EN REVISION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>
        <f>+[1]DEPURADO!A113</f>
        <v>697973</v>
      </c>
      <c r="D119" s="23">
        <f>+[1]DEPURADO!B113</f>
        <v>697973</v>
      </c>
      <c r="E119" s="25">
        <f>+[1]DEPURADO!C113</f>
        <v>45766</v>
      </c>
      <c r="F119" s="26">
        <f>+IF([1]DEPURADO!D113&gt;1,[1]DEPURADO!D113," ")</f>
        <v>45822</v>
      </c>
      <c r="G119" s="27">
        <f>[1]DEPURADO!F113</f>
        <v>148779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148779</v>
      </c>
      <c r="P119" s="24">
        <f>IF([1]DEPURADO!H113&gt;1,0,[1]DEPURADO!B113)</f>
        <v>697973</v>
      </c>
      <c r="Q119" s="30">
        <f t="shared" si="10"/>
        <v>148779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148779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EN REVISION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>
        <f>+[1]DEPURADO!A114</f>
        <v>697962</v>
      </c>
      <c r="D120" s="23">
        <f>+[1]DEPURADO!B114</f>
        <v>697962</v>
      </c>
      <c r="E120" s="25">
        <f>+[1]DEPURADO!C114</f>
        <v>45766</v>
      </c>
      <c r="F120" s="26">
        <f>+IF([1]DEPURADO!D114&gt;1,[1]DEPURADO!D114," ")</f>
        <v>45822</v>
      </c>
      <c r="G120" s="27">
        <f>[1]DEPURADO!F114</f>
        <v>244617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244617</v>
      </c>
      <c r="P120" s="24">
        <f>IF([1]DEPURADO!H114&gt;1,0,[1]DEPURADO!B114)</f>
        <v>697962</v>
      </c>
      <c r="Q120" s="30">
        <f t="shared" si="10"/>
        <v>244617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244617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EN REVISION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>
        <f>+[1]DEPURADO!A115</f>
        <v>697949</v>
      </c>
      <c r="D121" s="23">
        <f>+[1]DEPURADO!B115</f>
        <v>697949</v>
      </c>
      <c r="E121" s="25">
        <f>+[1]DEPURADO!C115</f>
        <v>45766</v>
      </c>
      <c r="F121" s="26">
        <f>+IF([1]DEPURADO!D115&gt;1,[1]DEPURADO!D115," ")</f>
        <v>45822</v>
      </c>
      <c r="G121" s="27">
        <f>[1]DEPURADO!F115</f>
        <v>129905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129905</v>
      </c>
      <c r="P121" s="24">
        <f>IF([1]DEPURADO!H115&gt;1,0,[1]DEPURADO!B115)</f>
        <v>697949</v>
      </c>
      <c r="Q121" s="30">
        <f t="shared" si="10"/>
        <v>129905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129905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EN REVISION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>
        <f>+[1]DEPURADO!A116</f>
        <v>698057</v>
      </c>
      <c r="D122" s="23">
        <f>+[1]DEPURADO!B116</f>
        <v>698057</v>
      </c>
      <c r="E122" s="25">
        <f>+[1]DEPURADO!C116</f>
        <v>45768</v>
      </c>
      <c r="F122" s="26">
        <f>+IF([1]DEPURADO!D116&gt;1,[1]DEPURADO!D116," ")</f>
        <v>45822</v>
      </c>
      <c r="G122" s="27">
        <f>[1]DEPURADO!F116</f>
        <v>5370552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5370552</v>
      </c>
      <c r="P122" s="24">
        <f>IF([1]DEPURADO!H116&gt;1,0,[1]DEPURADO!B116)</f>
        <v>698057</v>
      </c>
      <c r="Q122" s="30">
        <f t="shared" si="10"/>
        <v>5370552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5370552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EN REVISION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>
        <f>+[1]DEPURADO!A117</f>
        <v>698075</v>
      </c>
      <c r="D123" s="23">
        <f>+[1]DEPURADO!B117</f>
        <v>698075</v>
      </c>
      <c r="E123" s="25">
        <f>+[1]DEPURADO!C117</f>
        <v>45768</v>
      </c>
      <c r="F123" s="26">
        <f>+IF([1]DEPURADO!D117&gt;1,[1]DEPURADO!D117," ")</f>
        <v>45822</v>
      </c>
      <c r="G123" s="27">
        <f>[1]DEPURADO!F117</f>
        <v>857623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857623</v>
      </c>
      <c r="P123" s="24">
        <f>IF([1]DEPURADO!H117&gt;1,0,[1]DEPURADO!B117)</f>
        <v>698075</v>
      </c>
      <c r="Q123" s="30">
        <f t="shared" si="10"/>
        <v>857623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857623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EN REVISION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>
        <f>+[1]DEPURADO!A118</f>
        <v>698119</v>
      </c>
      <c r="D124" s="23">
        <f>+[1]DEPURADO!B118</f>
        <v>698119</v>
      </c>
      <c r="E124" s="25">
        <f>+[1]DEPURADO!C118</f>
        <v>45768</v>
      </c>
      <c r="F124" s="26">
        <f>+IF([1]DEPURADO!D118&gt;1,[1]DEPURADO!D118," ")</f>
        <v>45822</v>
      </c>
      <c r="G124" s="27">
        <f>[1]DEPURADO!F118</f>
        <v>36717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36717</v>
      </c>
      <c r="P124" s="24">
        <f>IF([1]DEPURADO!H118&gt;1,0,[1]DEPURADO!B118)</f>
        <v>698119</v>
      </c>
      <c r="Q124" s="30">
        <f t="shared" si="10"/>
        <v>36717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36717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EN REVISION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>
        <f>+[1]DEPURADO!A119</f>
        <v>698124</v>
      </c>
      <c r="D125" s="23">
        <f>+[1]DEPURADO!B119</f>
        <v>698124</v>
      </c>
      <c r="E125" s="25">
        <f>+[1]DEPURADO!C119</f>
        <v>45768</v>
      </c>
      <c r="F125" s="26">
        <f>+IF([1]DEPURADO!D119&gt;1,[1]DEPURADO!D119," ")</f>
        <v>45822</v>
      </c>
      <c r="G125" s="27">
        <f>[1]DEPURADO!F119</f>
        <v>80617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80617</v>
      </c>
      <c r="P125" s="24">
        <f>IF([1]DEPURADO!H119&gt;1,0,[1]DEPURADO!B119)</f>
        <v>698124</v>
      </c>
      <c r="Q125" s="30">
        <f t="shared" si="10"/>
        <v>80617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80617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EN REVISION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>
        <f>+[1]DEPURADO!A120</f>
        <v>698128</v>
      </c>
      <c r="D126" s="23">
        <f>+[1]DEPURADO!B120</f>
        <v>698128</v>
      </c>
      <c r="E126" s="25">
        <f>+[1]DEPURADO!C120</f>
        <v>45768</v>
      </c>
      <c r="F126" s="26">
        <f>+IF([1]DEPURADO!D120&gt;1,[1]DEPURADO!D120," ")</f>
        <v>45826</v>
      </c>
      <c r="G126" s="27">
        <f>[1]DEPURADO!F120</f>
        <v>273305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273305</v>
      </c>
      <c r="P126" s="24">
        <f>IF([1]DEPURADO!H120&gt;1,0,[1]DEPURADO!B120)</f>
        <v>698128</v>
      </c>
      <c r="Q126" s="30">
        <f t="shared" si="10"/>
        <v>273305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273305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EN REVISION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>
        <f>+[1]DEPURADO!A121</f>
        <v>698558</v>
      </c>
      <c r="D127" s="23">
        <f>+[1]DEPURADO!B121</f>
        <v>698558</v>
      </c>
      <c r="E127" s="25">
        <f>+[1]DEPURADO!C121</f>
        <v>45772</v>
      </c>
      <c r="F127" s="26">
        <f>+IF([1]DEPURADO!D121&gt;1,[1]DEPURADO!D121," ")</f>
        <v>45822</v>
      </c>
      <c r="G127" s="27">
        <f>[1]DEPURADO!F121</f>
        <v>102417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102417</v>
      </c>
      <c r="P127" s="24">
        <f>IF([1]DEPURADO!H121&gt;1,0,[1]DEPURADO!B121)</f>
        <v>698558</v>
      </c>
      <c r="Q127" s="30">
        <f t="shared" si="10"/>
        <v>102417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102417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EN REVISION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>
        <f>+[1]DEPURADO!A122</f>
        <v>698537</v>
      </c>
      <c r="D128" s="23">
        <f>+[1]DEPURADO!B122</f>
        <v>698537</v>
      </c>
      <c r="E128" s="25">
        <f>+[1]DEPURADO!C122</f>
        <v>45772</v>
      </c>
      <c r="F128" s="26">
        <f>+IF([1]DEPURADO!D122&gt;1,[1]DEPURADO!D122," ")</f>
        <v>45822</v>
      </c>
      <c r="G128" s="27">
        <f>[1]DEPURADO!F122</f>
        <v>61517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61517</v>
      </c>
      <c r="P128" s="24">
        <f>IF([1]DEPURADO!H122&gt;1,0,[1]DEPURADO!B122)</f>
        <v>698537</v>
      </c>
      <c r="Q128" s="30">
        <f t="shared" si="10"/>
        <v>61517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61517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EN REVISION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>
        <f>+[1]DEPURADO!A123</f>
        <v>698530</v>
      </c>
      <c r="D129" s="23">
        <f>+[1]DEPURADO!B123</f>
        <v>698530</v>
      </c>
      <c r="E129" s="25">
        <f>+[1]DEPURADO!C123</f>
        <v>45772</v>
      </c>
      <c r="F129" s="26">
        <f>+IF([1]DEPURADO!D123&gt;1,[1]DEPURADO!D123," ")</f>
        <v>45822</v>
      </c>
      <c r="G129" s="27">
        <f>[1]DEPURADO!F123</f>
        <v>82134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82134</v>
      </c>
      <c r="P129" s="24">
        <f>IF([1]DEPURADO!H123&gt;1,0,[1]DEPURADO!B123)</f>
        <v>698530</v>
      </c>
      <c r="Q129" s="30">
        <f t="shared" si="10"/>
        <v>82134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82134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EN REVISION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>
        <f>+[1]DEPURADO!A124</f>
        <v>698571</v>
      </c>
      <c r="D130" s="23">
        <f>+[1]DEPURADO!B124</f>
        <v>698571</v>
      </c>
      <c r="E130" s="25">
        <f>+[1]DEPURADO!C124</f>
        <v>45773</v>
      </c>
      <c r="F130" s="26">
        <f>+IF([1]DEPURADO!D124&gt;1,[1]DEPURADO!D124," ")</f>
        <v>45822</v>
      </c>
      <c r="G130" s="27">
        <f>[1]DEPURADO!F124</f>
        <v>9312572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9312572</v>
      </c>
      <c r="P130" s="24">
        <f>IF([1]DEPURADO!H124&gt;1,0,[1]DEPURADO!B124)</f>
        <v>698571</v>
      </c>
      <c r="Q130" s="30">
        <f t="shared" si="10"/>
        <v>9312572</v>
      </c>
      <c r="R130" s="31">
        <f t="shared" si="11"/>
        <v>0</v>
      </c>
      <c r="S130" s="31">
        <f>+[1]DEPURADO!J124</f>
        <v>9312572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DEVUELTAS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>
        <f>+[1]DEPURADO!A125</f>
        <v>698714</v>
      </c>
      <c r="D131" s="23">
        <f>+[1]DEPURADO!B125</f>
        <v>698714</v>
      </c>
      <c r="E131" s="25">
        <f>+[1]DEPURADO!C125</f>
        <v>45775</v>
      </c>
      <c r="F131" s="26">
        <f>+IF([1]DEPURADO!D125&gt;1,[1]DEPURADO!D125," ")</f>
        <v>45822</v>
      </c>
      <c r="G131" s="27">
        <f>[1]DEPURADO!F125</f>
        <v>684757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684757</v>
      </c>
      <c r="P131" s="24">
        <f>IF([1]DEPURADO!H125&gt;1,0,[1]DEPURADO!B125)</f>
        <v>698714</v>
      </c>
      <c r="Q131" s="30">
        <f t="shared" si="10"/>
        <v>684757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684757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EN REVISION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>
        <f>+[1]DEPURADO!A126</f>
        <v>698855</v>
      </c>
      <c r="D132" s="23">
        <f>+[1]DEPURADO!B126</f>
        <v>698855</v>
      </c>
      <c r="E132" s="25">
        <f>+[1]DEPURADO!C126</f>
        <v>45776</v>
      </c>
      <c r="F132" s="26">
        <f>+IF([1]DEPURADO!D126&gt;1,[1]DEPURADO!D126," ")</f>
        <v>45822</v>
      </c>
      <c r="G132" s="27">
        <f>[1]DEPURADO!F126</f>
        <v>138731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138731</v>
      </c>
      <c r="P132" s="24">
        <f>IF([1]DEPURADO!H126&gt;1,0,[1]DEPURADO!B126)</f>
        <v>698855</v>
      </c>
      <c r="Q132" s="30">
        <f t="shared" si="10"/>
        <v>138731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138731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EN REVISION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>
        <f>+[1]DEPURADO!A127</f>
        <v>698991</v>
      </c>
      <c r="D133" s="23">
        <f>+[1]DEPURADO!B127</f>
        <v>698991</v>
      </c>
      <c r="E133" s="25">
        <f>+[1]DEPURADO!C127</f>
        <v>45777</v>
      </c>
      <c r="F133" s="26">
        <f>+IF([1]DEPURADO!D127&gt;1,[1]DEPURADO!D127," ")</f>
        <v>45822</v>
      </c>
      <c r="G133" s="27">
        <f>[1]DEPURADO!F127</f>
        <v>55817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55817</v>
      </c>
      <c r="P133" s="24">
        <f>IF([1]DEPURADO!H127&gt;1,0,[1]DEPURADO!B127)</f>
        <v>698991</v>
      </c>
      <c r="Q133" s="30">
        <f t="shared" si="10"/>
        <v>55817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55817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EN REVISION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>
        <f>+[1]DEPURADO!A128</f>
        <v>699102</v>
      </c>
      <c r="D134" s="23">
        <f>+[1]DEPURADO!B128</f>
        <v>699102</v>
      </c>
      <c r="E134" s="25">
        <f>+[1]DEPURADO!C128</f>
        <v>45779</v>
      </c>
      <c r="F134" s="26">
        <f>+IF([1]DEPURADO!D128&gt;1,[1]DEPURADO!D128," ")</f>
        <v>45822</v>
      </c>
      <c r="G134" s="27">
        <f>[1]DEPURADO!F128</f>
        <v>39780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39780</v>
      </c>
      <c r="P134" s="24">
        <f>IF([1]DEPURADO!H128&gt;1,0,[1]DEPURADO!B128)</f>
        <v>699102</v>
      </c>
      <c r="Q134" s="30">
        <f t="shared" si="10"/>
        <v>39780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39780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EN REVISION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>
        <f>+[1]DEPURADO!A129</f>
        <v>699176</v>
      </c>
      <c r="D135" s="23">
        <f>+[1]DEPURADO!B129</f>
        <v>699176</v>
      </c>
      <c r="E135" s="25">
        <f>+[1]DEPURADO!C129</f>
        <v>45780</v>
      </c>
      <c r="F135" s="26">
        <f>+IF([1]DEPURADO!D129&gt;1,[1]DEPURADO!D129," ")</f>
        <v>45822</v>
      </c>
      <c r="G135" s="27">
        <f>[1]DEPURADO!F129</f>
        <v>8508068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8508068</v>
      </c>
      <c r="P135" s="24">
        <f>IF([1]DEPURADO!H129&gt;1,0,[1]DEPURADO!B129)</f>
        <v>699176</v>
      </c>
      <c r="Q135" s="30">
        <f t="shared" si="10"/>
        <v>8508068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8508068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EN REVISION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>
        <f>+[1]DEPURADO!A130</f>
        <v>699329</v>
      </c>
      <c r="D136" s="23">
        <f>+[1]DEPURADO!B130</f>
        <v>699329</v>
      </c>
      <c r="E136" s="25">
        <f>+[1]DEPURADO!C130</f>
        <v>45782</v>
      </c>
      <c r="F136" s="26">
        <f>+IF([1]DEPURADO!D130&gt;1,[1]DEPURADO!D130," ")</f>
        <v>45822</v>
      </c>
      <c r="G136" s="27">
        <f>[1]DEPURADO!F130</f>
        <v>242638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242638</v>
      </c>
      <c r="P136" s="24">
        <f>IF([1]DEPURADO!H130&gt;1,0,[1]DEPURADO!B130)</f>
        <v>699329</v>
      </c>
      <c r="Q136" s="30">
        <f t="shared" si="10"/>
        <v>242638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242638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EN REVISION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>
        <f>+[1]DEPURADO!A131</f>
        <v>699323</v>
      </c>
      <c r="D137" s="23">
        <f>+[1]DEPURADO!B131</f>
        <v>699323</v>
      </c>
      <c r="E137" s="25">
        <f>+[1]DEPURADO!C131</f>
        <v>45782</v>
      </c>
      <c r="F137" s="26">
        <f>+IF([1]DEPURADO!D131&gt;1,[1]DEPURADO!D131," ")</f>
        <v>45822</v>
      </c>
      <c r="G137" s="27">
        <f>[1]DEPURADO!F131</f>
        <v>158410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158410</v>
      </c>
      <c r="P137" s="24">
        <f>IF([1]DEPURADO!H131&gt;1,0,[1]DEPURADO!B131)</f>
        <v>699323</v>
      </c>
      <c r="Q137" s="30">
        <f t="shared" si="10"/>
        <v>158410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158410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EN REVISION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>
        <f>+[1]DEPURADO!A132</f>
        <v>699325</v>
      </c>
      <c r="D138" s="23">
        <f>+[1]DEPURADO!B132</f>
        <v>699325</v>
      </c>
      <c r="E138" s="25">
        <f>+[1]DEPURADO!C132</f>
        <v>45782</v>
      </c>
      <c r="F138" s="26">
        <f>+IF([1]DEPURADO!D132&gt;1,[1]DEPURADO!D132," ")</f>
        <v>45822</v>
      </c>
      <c r="G138" s="27">
        <f>[1]DEPURADO!F132</f>
        <v>36717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0</v>
      </c>
      <c r="O138" s="28">
        <f t="shared" si="9"/>
        <v>36717</v>
      </c>
      <c r="P138" s="24">
        <f>IF([1]DEPURADO!H132&gt;1,0,[1]DEPURADO!B132)</f>
        <v>699325</v>
      </c>
      <c r="Q138" s="30">
        <f t="shared" si="10"/>
        <v>36717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36717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EN REVISION</v>
      </c>
      <c r="AJ138" s="32"/>
      <c r="AK138" s="33"/>
    </row>
    <row r="139" spans="1:37" s="34" customFormat="1" x14ac:dyDescent="0.25">
      <c r="A139" s="23">
        <f t="shared" ref="A139:A183" si="14">+A138+1</f>
        <v>131</v>
      </c>
      <c r="B139" s="24" t="s">
        <v>44</v>
      </c>
      <c r="C139" s="23">
        <f>+[1]DEPURADO!A133</f>
        <v>699662</v>
      </c>
      <c r="D139" s="23">
        <f>+[1]DEPURADO!B133</f>
        <v>699662</v>
      </c>
      <c r="E139" s="25">
        <f>+[1]DEPURADO!C133</f>
        <v>45785</v>
      </c>
      <c r="F139" s="26">
        <f>+IF([1]DEPURADO!D133&gt;1,[1]DEPURADO!D133," ")</f>
        <v>45826</v>
      </c>
      <c r="G139" s="27">
        <f>[1]DEPURADO!F133</f>
        <v>359376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ref="N139:N183" si="15">+SUM(J139:M139)</f>
        <v>0</v>
      </c>
      <c r="O139" s="28">
        <f t="shared" ref="O139:O183" si="16">+G139-I139-N139</f>
        <v>359376</v>
      </c>
      <c r="P139" s="24">
        <f>IF([1]DEPURADO!H133&gt;1,0,[1]DEPURADO!B133)</f>
        <v>699662</v>
      </c>
      <c r="Q139" s="30">
        <f t="shared" ref="Q139:Q183" si="17">+IF(P139&gt;0,G139,0)</f>
        <v>359376</v>
      </c>
      <c r="R139" s="31">
        <f t="shared" ref="R139:R183" si="18">IF(P139=0,G139,0)</f>
        <v>0</v>
      </c>
      <c r="S139" s="31">
        <f>+[1]DEPURADO!J133</f>
        <v>0</v>
      </c>
      <c r="T139" s="23" t="s">
        <v>45</v>
      </c>
      <c r="U139" s="31">
        <f>+[1]DEPURADO!I133</f>
        <v>359376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ref="Z139:Z183" si="19">+X139-AE139+IF(X139-AE139&lt;-1,-X139+AE139,0)</f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ref="AG139:AG183" si="20">+G139-I139-N139-R139-Z139-AC139-AE139-S139-U139</f>
        <v>0</v>
      </c>
      <c r="AH139" s="30">
        <v>0</v>
      </c>
      <c r="AI139" s="30" t="str">
        <f>+[1]DEPURADO!G133</f>
        <v>EN REVISION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>
        <f>+[1]DEPURADO!A134</f>
        <v>699802</v>
      </c>
      <c r="D140" s="23">
        <f>+[1]DEPURADO!B134</f>
        <v>699802</v>
      </c>
      <c r="E140" s="25">
        <f>+[1]DEPURADO!C134</f>
        <v>45787</v>
      </c>
      <c r="F140" s="26">
        <f>+IF([1]DEPURADO!D134&gt;1,[1]DEPURADO!D134," ")</f>
        <v>45822</v>
      </c>
      <c r="G140" s="27">
        <f>[1]DEPURADO!F134</f>
        <v>32525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15"/>
        <v>0</v>
      </c>
      <c r="O140" s="28">
        <f t="shared" si="16"/>
        <v>32525</v>
      </c>
      <c r="P140" s="24">
        <f>IF([1]DEPURADO!H134&gt;1,0,[1]DEPURADO!B134)</f>
        <v>699802</v>
      </c>
      <c r="Q140" s="30">
        <f t="shared" si="17"/>
        <v>32525</v>
      </c>
      <c r="R140" s="31">
        <f t="shared" si="18"/>
        <v>0</v>
      </c>
      <c r="S140" s="31">
        <f>+[1]DEPURADO!J134</f>
        <v>0</v>
      </c>
      <c r="T140" s="23" t="s">
        <v>45</v>
      </c>
      <c r="U140" s="31">
        <f>+[1]DEPURADO!I134</f>
        <v>32525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9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20"/>
        <v>0</v>
      </c>
      <c r="AH140" s="30">
        <v>0</v>
      </c>
      <c r="AI140" s="30" t="str">
        <f>+[1]DEPURADO!G134</f>
        <v>EN REVISION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>
        <f>+[1]DEPURADO!A135</f>
        <v>699803</v>
      </c>
      <c r="D141" s="23">
        <f>+[1]DEPURADO!B135</f>
        <v>699803</v>
      </c>
      <c r="E141" s="25">
        <f>+[1]DEPURADO!C135</f>
        <v>45787</v>
      </c>
      <c r="F141" s="26">
        <f>+IF([1]DEPURADO!D135&gt;1,[1]DEPURADO!D135," ")</f>
        <v>45822</v>
      </c>
      <c r="G141" s="27">
        <f>[1]DEPURADO!F135</f>
        <v>965812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si="15"/>
        <v>0</v>
      </c>
      <c r="O141" s="28">
        <f t="shared" si="16"/>
        <v>965812</v>
      </c>
      <c r="P141" s="24">
        <f>IF([1]DEPURADO!H135&gt;1,0,[1]DEPURADO!B135)</f>
        <v>699803</v>
      </c>
      <c r="Q141" s="30">
        <f t="shared" si="17"/>
        <v>965812</v>
      </c>
      <c r="R141" s="31">
        <f t="shared" si="18"/>
        <v>0</v>
      </c>
      <c r="S141" s="31">
        <f>+[1]DEPURADO!J135</f>
        <v>0</v>
      </c>
      <c r="T141" s="23" t="s">
        <v>45</v>
      </c>
      <c r="U141" s="31">
        <f>+[1]DEPURADO!I135</f>
        <v>965812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si="19"/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si="20"/>
        <v>0</v>
      </c>
      <c r="AH141" s="30">
        <v>0</v>
      </c>
      <c r="AI141" s="30" t="str">
        <f>+[1]DEPURADO!G135</f>
        <v>EN REVISION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>
        <f>+[1]DEPURADO!A136</f>
        <v>699804</v>
      </c>
      <c r="D142" s="23">
        <f>+[1]DEPURADO!B136</f>
        <v>699804</v>
      </c>
      <c r="E142" s="25">
        <f>+[1]DEPURADO!C136</f>
        <v>45787</v>
      </c>
      <c r="F142" s="26">
        <f>+IF([1]DEPURADO!D136&gt;1,[1]DEPURADO!D136," ")</f>
        <v>45822</v>
      </c>
      <c r="G142" s="27">
        <f>[1]DEPURADO!F136</f>
        <v>31369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0</v>
      </c>
      <c r="O142" s="28">
        <f t="shared" si="16"/>
        <v>31369</v>
      </c>
      <c r="P142" s="24">
        <f>IF([1]DEPURADO!H136&gt;1,0,[1]DEPURADO!B136)</f>
        <v>699804</v>
      </c>
      <c r="Q142" s="30">
        <f t="shared" si="17"/>
        <v>31369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31369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EN REVISION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>
        <f>+[1]DEPURADO!A137</f>
        <v>699896</v>
      </c>
      <c r="D143" s="23">
        <f>+[1]DEPURADO!B137</f>
        <v>699896</v>
      </c>
      <c r="E143" s="25">
        <f>+[1]DEPURADO!C137</f>
        <v>45789</v>
      </c>
      <c r="F143" s="26">
        <f>+IF([1]DEPURADO!D137&gt;1,[1]DEPURADO!D137," ")</f>
        <v>45822</v>
      </c>
      <c r="G143" s="27">
        <f>[1]DEPURADO!F137</f>
        <v>8127236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8127236</v>
      </c>
      <c r="P143" s="24">
        <f>IF([1]DEPURADO!H137&gt;1,0,[1]DEPURADO!B137)</f>
        <v>699896</v>
      </c>
      <c r="Q143" s="30">
        <f t="shared" si="17"/>
        <v>8127236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8127236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EN REVISION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>
        <f>+[1]DEPURADO!A138</f>
        <v>700061</v>
      </c>
      <c r="D144" s="23">
        <f>+[1]DEPURADO!B138</f>
        <v>700061</v>
      </c>
      <c r="E144" s="25">
        <f>+[1]DEPURADO!C138</f>
        <v>45790</v>
      </c>
      <c r="F144" s="26">
        <f>+IF([1]DEPURADO!D138&gt;1,[1]DEPURADO!D138," ")</f>
        <v>45826</v>
      </c>
      <c r="G144" s="27">
        <f>[1]DEPURADO!F138</f>
        <v>293172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293172</v>
      </c>
      <c r="P144" s="24">
        <f>IF([1]DEPURADO!H138&gt;1,0,[1]DEPURADO!B138)</f>
        <v>700061</v>
      </c>
      <c r="Q144" s="30">
        <f t="shared" si="17"/>
        <v>293172</v>
      </c>
      <c r="R144" s="31">
        <f t="shared" si="18"/>
        <v>0</v>
      </c>
      <c r="S144" s="31">
        <f>+[1]DEPURADO!J138</f>
        <v>293172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DEVUELTAS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>
        <f>+[1]DEPURADO!A139</f>
        <v>700060</v>
      </c>
      <c r="D145" s="23">
        <f>+[1]DEPURADO!B139</f>
        <v>700060</v>
      </c>
      <c r="E145" s="25">
        <f>+[1]DEPURADO!C139</f>
        <v>45790</v>
      </c>
      <c r="F145" s="26">
        <f>+IF([1]DEPURADO!D139&gt;1,[1]DEPURADO!D139," ")</f>
        <v>45822</v>
      </c>
      <c r="G145" s="27">
        <f>[1]DEPURADO!F139</f>
        <v>73819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0</v>
      </c>
      <c r="O145" s="28">
        <f t="shared" si="16"/>
        <v>73819</v>
      </c>
      <c r="P145" s="24">
        <f>IF([1]DEPURADO!H139&gt;1,0,[1]DEPURADO!B139)</f>
        <v>700060</v>
      </c>
      <c r="Q145" s="30">
        <f t="shared" si="17"/>
        <v>73819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73819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EN REVISION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>
        <f>+[1]DEPURADO!A140</f>
        <v>700159</v>
      </c>
      <c r="D146" s="23">
        <f>+[1]DEPURADO!B140</f>
        <v>700159</v>
      </c>
      <c r="E146" s="25">
        <f>+[1]DEPURADO!C140</f>
        <v>45791</v>
      </c>
      <c r="F146" s="26">
        <f>+IF([1]DEPURADO!D140&gt;1,[1]DEPURADO!D140," ")</f>
        <v>45822</v>
      </c>
      <c r="G146" s="27">
        <f>[1]DEPURADO!F140</f>
        <v>11215884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0</v>
      </c>
      <c r="O146" s="28">
        <f t="shared" si="16"/>
        <v>11215884</v>
      </c>
      <c r="P146" s="24">
        <f>IF([1]DEPURADO!H140&gt;1,0,[1]DEPURADO!B140)</f>
        <v>700159</v>
      </c>
      <c r="Q146" s="30">
        <f t="shared" si="17"/>
        <v>11215884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11215884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EN REVISION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>
        <f>+[1]DEPURADO!A141</f>
        <v>700171</v>
      </c>
      <c r="D147" s="23">
        <f>+[1]DEPURADO!B141</f>
        <v>700171</v>
      </c>
      <c r="E147" s="25">
        <f>+[1]DEPURADO!C141</f>
        <v>45791</v>
      </c>
      <c r="F147" s="26">
        <f>+IF([1]DEPURADO!D141&gt;1,[1]DEPURADO!D141," ")</f>
        <v>45822</v>
      </c>
      <c r="G147" s="27">
        <f>[1]DEPURADO!F141</f>
        <v>5771381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0</v>
      </c>
      <c r="O147" s="28">
        <f t="shared" si="16"/>
        <v>5771381</v>
      </c>
      <c r="P147" s="24">
        <f>IF([1]DEPURADO!H141&gt;1,0,[1]DEPURADO!B141)</f>
        <v>700171</v>
      </c>
      <c r="Q147" s="30">
        <f t="shared" si="17"/>
        <v>5771381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5771381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EN REVISION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>
        <f>+[1]DEPURADO!A142</f>
        <v>700175</v>
      </c>
      <c r="D148" s="23">
        <f>+[1]DEPURADO!B142</f>
        <v>700175</v>
      </c>
      <c r="E148" s="25">
        <f>+[1]DEPURADO!C142</f>
        <v>45791</v>
      </c>
      <c r="F148" s="26">
        <f>+IF([1]DEPURADO!D142&gt;1,[1]DEPURADO!D142," ")</f>
        <v>45826</v>
      </c>
      <c r="G148" s="27">
        <f>[1]DEPURADO!F142</f>
        <v>1808678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0</v>
      </c>
      <c r="O148" s="28">
        <f t="shared" si="16"/>
        <v>1808678</v>
      </c>
      <c r="P148" s="24">
        <f>IF([1]DEPURADO!H142&gt;1,0,[1]DEPURADO!B142)</f>
        <v>700175</v>
      </c>
      <c r="Q148" s="30">
        <f t="shared" si="17"/>
        <v>1808678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1808678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EN REVISION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>
        <f>+[1]DEPURADO!A143</f>
        <v>700430</v>
      </c>
      <c r="D149" s="23">
        <f>+[1]DEPURADO!B143</f>
        <v>700430</v>
      </c>
      <c r="E149" s="25">
        <f>+[1]DEPURADO!C143</f>
        <v>45793</v>
      </c>
      <c r="F149" s="26">
        <f>+IF([1]DEPURADO!D143&gt;1,[1]DEPURADO!D143," ")</f>
        <v>45822</v>
      </c>
      <c r="G149" s="27">
        <f>[1]DEPURADO!F143</f>
        <v>80617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0</v>
      </c>
      <c r="O149" s="28">
        <f t="shared" si="16"/>
        <v>80617</v>
      </c>
      <c r="P149" s="24">
        <f>IF([1]DEPURADO!H143&gt;1,0,[1]DEPURADO!B143)</f>
        <v>700430</v>
      </c>
      <c r="Q149" s="30">
        <f t="shared" si="17"/>
        <v>80617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80617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EN REVISION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>
        <f>+[1]DEPURADO!A144</f>
        <v>700338</v>
      </c>
      <c r="D150" s="23">
        <f>+[1]DEPURADO!B144</f>
        <v>700338</v>
      </c>
      <c r="E150" s="25">
        <f>+[1]DEPURADO!C144</f>
        <v>45793</v>
      </c>
      <c r="F150" s="26">
        <f>+IF([1]DEPURADO!D144&gt;1,[1]DEPURADO!D144," ")</f>
        <v>45826</v>
      </c>
      <c r="G150" s="27">
        <f>[1]DEPURADO!F144</f>
        <v>1467564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0</v>
      </c>
      <c r="O150" s="28">
        <f t="shared" si="16"/>
        <v>1467564</v>
      </c>
      <c r="P150" s="24">
        <f>IF([1]DEPURADO!H144&gt;1,0,[1]DEPURADO!B144)</f>
        <v>700338</v>
      </c>
      <c r="Q150" s="30">
        <f t="shared" si="17"/>
        <v>1467564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1467564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EN REVISION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>
        <f>+[1]DEPURADO!A145</f>
        <v>700431</v>
      </c>
      <c r="D151" s="23">
        <f>+[1]DEPURADO!B145</f>
        <v>700431</v>
      </c>
      <c r="E151" s="25">
        <f>+[1]DEPURADO!C145</f>
        <v>45793</v>
      </c>
      <c r="F151" s="26">
        <f>+IF([1]DEPURADO!D145&gt;1,[1]DEPURADO!D145," ")</f>
        <v>45822</v>
      </c>
      <c r="G151" s="27">
        <f>[1]DEPURADO!F145</f>
        <v>55817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55817</v>
      </c>
      <c r="P151" s="24">
        <f>IF([1]DEPURADO!H145&gt;1,0,[1]DEPURADO!B145)</f>
        <v>700431</v>
      </c>
      <c r="Q151" s="30">
        <f t="shared" si="17"/>
        <v>55817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55817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EN REVISION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>
        <f>+[1]DEPURADO!A146</f>
        <v>700538</v>
      </c>
      <c r="D152" s="23">
        <f>+[1]DEPURADO!B146</f>
        <v>700538</v>
      </c>
      <c r="E152" s="25">
        <f>+[1]DEPURADO!C146</f>
        <v>45796</v>
      </c>
      <c r="F152" s="26">
        <f>+IF([1]DEPURADO!D146&gt;1,[1]DEPURADO!D146," ")</f>
        <v>45822</v>
      </c>
      <c r="G152" s="27">
        <f>[1]DEPURADO!F146</f>
        <v>5787963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0</v>
      </c>
      <c r="O152" s="28">
        <f t="shared" si="16"/>
        <v>5787963</v>
      </c>
      <c r="P152" s="24">
        <f>IF([1]DEPURADO!H146&gt;1,0,[1]DEPURADO!B146)</f>
        <v>700538</v>
      </c>
      <c r="Q152" s="30">
        <f t="shared" si="17"/>
        <v>5787963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5787963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EN REVISION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>
        <f>+[1]DEPURADO!A147</f>
        <v>700693</v>
      </c>
      <c r="D153" s="23">
        <f>+[1]DEPURADO!B147</f>
        <v>700693</v>
      </c>
      <c r="E153" s="25">
        <f>+[1]DEPURADO!C147</f>
        <v>45797</v>
      </c>
      <c r="F153" s="26">
        <f>+IF([1]DEPURADO!D147&gt;1,[1]DEPURADO!D147," ")</f>
        <v>45826</v>
      </c>
      <c r="G153" s="27">
        <f>[1]DEPURADO!F147</f>
        <v>3710498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0</v>
      </c>
      <c r="O153" s="28">
        <f t="shared" si="16"/>
        <v>3710498</v>
      </c>
      <c r="P153" s="24">
        <f>IF([1]DEPURADO!H147&gt;1,0,[1]DEPURADO!B147)</f>
        <v>700693</v>
      </c>
      <c r="Q153" s="30">
        <f t="shared" si="17"/>
        <v>3710498</v>
      </c>
      <c r="R153" s="31">
        <f t="shared" si="18"/>
        <v>0</v>
      </c>
      <c r="S153" s="31">
        <f>+[1]DEPURADO!J147</f>
        <v>3710498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DEVUELTAS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>
        <f>+[1]DEPURADO!A148</f>
        <v>700664</v>
      </c>
      <c r="D154" s="23">
        <f>+[1]DEPURADO!B148</f>
        <v>700664</v>
      </c>
      <c r="E154" s="25">
        <f>+[1]DEPURADO!C148</f>
        <v>45797</v>
      </c>
      <c r="F154" s="26">
        <f>+IF([1]DEPURADO!D148&gt;1,[1]DEPURADO!D148," ")</f>
        <v>45822</v>
      </c>
      <c r="G154" s="27">
        <f>[1]DEPURADO!F148</f>
        <v>72569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0</v>
      </c>
      <c r="O154" s="28">
        <f t="shared" si="16"/>
        <v>72569</v>
      </c>
      <c r="P154" s="24">
        <f>IF([1]DEPURADO!H148&gt;1,0,[1]DEPURADO!B148)</f>
        <v>700664</v>
      </c>
      <c r="Q154" s="30">
        <f t="shared" si="17"/>
        <v>72569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72569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EN REVISION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>
        <f>+[1]DEPURADO!A149</f>
        <v>700808</v>
      </c>
      <c r="D155" s="23">
        <f>+[1]DEPURADO!B149</f>
        <v>700808</v>
      </c>
      <c r="E155" s="25">
        <f>+[1]DEPURADO!C149</f>
        <v>45798</v>
      </c>
      <c r="F155" s="26">
        <f>+IF([1]DEPURADO!D149&gt;1,[1]DEPURADO!D149," ")</f>
        <v>45822</v>
      </c>
      <c r="G155" s="27">
        <f>[1]DEPURADO!F149</f>
        <v>36618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0</v>
      </c>
      <c r="O155" s="28">
        <f t="shared" si="16"/>
        <v>36618</v>
      </c>
      <c r="P155" s="24">
        <f>IF([1]DEPURADO!H149&gt;1,0,[1]DEPURADO!B149)</f>
        <v>700808</v>
      </c>
      <c r="Q155" s="30">
        <f t="shared" si="17"/>
        <v>36618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36618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EN REVISION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>
        <f>+[1]DEPURADO!A150</f>
        <v>700915</v>
      </c>
      <c r="D156" s="23">
        <f>+[1]DEPURADO!B150</f>
        <v>700915</v>
      </c>
      <c r="E156" s="25">
        <f>+[1]DEPURADO!C150</f>
        <v>45799</v>
      </c>
      <c r="F156" s="26">
        <f>+IF([1]DEPURADO!D150&gt;1,[1]DEPURADO!D150," ")</f>
        <v>45822</v>
      </c>
      <c r="G156" s="27">
        <f>[1]DEPURADO!F150</f>
        <v>30745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30745</v>
      </c>
      <c r="P156" s="24">
        <f>IF([1]DEPURADO!H150&gt;1,0,[1]DEPURADO!B150)</f>
        <v>700915</v>
      </c>
      <c r="Q156" s="30">
        <f t="shared" si="17"/>
        <v>30745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30745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EN REVISION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>
        <f>+[1]DEPURADO!A151</f>
        <v>701063</v>
      </c>
      <c r="D157" s="23">
        <f>+[1]DEPURADO!B151</f>
        <v>701063</v>
      </c>
      <c r="E157" s="25">
        <f>+[1]DEPURADO!C151</f>
        <v>45801</v>
      </c>
      <c r="F157" s="26">
        <f>+IF([1]DEPURADO!D151&gt;1,[1]DEPURADO!D151," ")</f>
        <v>45826</v>
      </c>
      <c r="G157" s="27">
        <f>[1]DEPURADO!F151</f>
        <v>394084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0</v>
      </c>
      <c r="O157" s="28">
        <f t="shared" si="16"/>
        <v>394084</v>
      </c>
      <c r="P157" s="24">
        <f>IF([1]DEPURADO!H151&gt;1,0,[1]DEPURADO!B151)</f>
        <v>701063</v>
      </c>
      <c r="Q157" s="30">
        <f t="shared" si="17"/>
        <v>394084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394084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EN REVISION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>
        <f>+[1]DEPURADO!A152</f>
        <v>701414</v>
      </c>
      <c r="D158" s="23">
        <f>+[1]DEPURADO!B152</f>
        <v>701414</v>
      </c>
      <c r="E158" s="25">
        <f>+[1]DEPURADO!C152</f>
        <v>45805</v>
      </c>
      <c r="F158" s="26">
        <f>+IF([1]DEPURADO!D152&gt;1,[1]DEPURADO!D152," ")</f>
        <v>45826</v>
      </c>
      <c r="G158" s="27">
        <f>[1]DEPURADO!F152</f>
        <v>878074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0</v>
      </c>
      <c r="O158" s="28">
        <f t="shared" si="16"/>
        <v>878074</v>
      </c>
      <c r="P158" s="24">
        <f>IF([1]DEPURADO!H152&gt;1,0,[1]DEPURADO!B152)</f>
        <v>701414</v>
      </c>
      <c r="Q158" s="30">
        <f t="shared" si="17"/>
        <v>878074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878074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EN REVISION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>
        <f>+[1]DEPURADO!A153</f>
        <v>701387</v>
      </c>
      <c r="D159" s="23">
        <f>+[1]DEPURADO!B153</f>
        <v>701387</v>
      </c>
      <c r="E159" s="25">
        <f>+[1]DEPURADO!C153</f>
        <v>45805</v>
      </c>
      <c r="F159" s="26">
        <f>+IF([1]DEPURADO!D153&gt;1,[1]DEPURADO!D153," ")</f>
        <v>45822</v>
      </c>
      <c r="G159" s="27">
        <f>[1]DEPURADO!F153</f>
        <v>35305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35305</v>
      </c>
      <c r="P159" s="24">
        <f>IF([1]DEPURADO!H153&gt;1,0,[1]DEPURADO!B153)</f>
        <v>701387</v>
      </c>
      <c r="Q159" s="30">
        <f t="shared" si="17"/>
        <v>35305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35305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EN REVISION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>
        <f>+[1]DEPURADO!A154</f>
        <v>701570</v>
      </c>
      <c r="D160" s="23">
        <f>+[1]DEPURADO!B154</f>
        <v>701570</v>
      </c>
      <c r="E160" s="25">
        <f>+[1]DEPURADO!C154</f>
        <v>45806</v>
      </c>
      <c r="F160" s="26">
        <f>+IF([1]DEPURADO!D154&gt;1,[1]DEPURADO!D154," ")</f>
        <v>45822</v>
      </c>
      <c r="G160" s="27">
        <f>[1]DEPURADO!F154</f>
        <v>9266148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9266148</v>
      </c>
      <c r="P160" s="24">
        <f>IF([1]DEPURADO!H154&gt;1,0,[1]DEPURADO!B154)</f>
        <v>701570</v>
      </c>
      <c r="Q160" s="30">
        <f t="shared" si="17"/>
        <v>9266148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9266148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EN REVISION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>
        <f>+[1]DEPURADO!A155</f>
        <v>701836</v>
      </c>
      <c r="D161" s="23">
        <f>+[1]DEPURADO!B155</f>
        <v>701836</v>
      </c>
      <c r="E161" s="25">
        <f>+[1]DEPURADO!C155</f>
        <v>45808</v>
      </c>
      <c r="F161" s="26">
        <f>+IF([1]DEPURADO!D155&gt;1,[1]DEPURADO!D155," ")</f>
        <v>45822</v>
      </c>
      <c r="G161" s="27">
        <f>[1]DEPURADO!F155</f>
        <v>39379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39379</v>
      </c>
      <c r="P161" s="24">
        <f>IF([1]DEPURADO!H155&gt;1,0,[1]DEPURADO!B155)</f>
        <v>701836</v>
      </c>
      <c r="Q161" s="30">
        <f t="shared" si="17"/>
        <v>39379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39379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EN REVISION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>
        <f>+[1]DEPURADO!A156</f>
        <v>702345</v>
      </c>
      <c r="D162" s="23">
        <f>+[1]DEPURADO!B156</f>
        <v>702345</v>
      </c>
      <c r="E162" s="25">
        <f>+[1]DEPURADO!C156</f>
        <v>45814</v>
      </c>
      <c r="F162" s="26">
        <f>+IF([1]DEPURADO!D156&gt;1,[1]DEPURADO!D156," ")</f>
        <v>45826</v>
      </c>
      <c r="G162" s="27">
        <f>[1]DEPURADO!F156</f>
        <v>1180751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1180751</v>
      </c>
      <c r="P162" s="24">
        <f>IF([1]DEPURADO!H156&gt;1,0,[1]DEPURADO!B156)</f>
        <v>702345</v>
      </c>
      <c r="Q162" s="30">
        <f t="shared" si="17"/>
        <v>1180751</v>
      </c>
      <c r="R162" s="31">
        <f t="shared" si="18"/>
        <v>0</v>
      </c>
      <c r="S162" s="31">
        <f>+[1]DEPURADO!J156</f>
        <v>1180751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DEVUELTAS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>
        <f>+[1]DEPURADO!A157</f>
        <v>702410</v>
      </c>
      <c r="D163" s="23">
        <f>+[1]DEPURADO!B157</f>
        <v>702410</v>
      </c>
      <c r="E163" s="25">
        <f>+[1]DEPURADO!C157</f>
        <v>45814</v>
      </c>
      <c r="F163" s="26">
        <f>+IF([1]DEPURADO!D157&gt;1,[1]DEPURADO!D157," ")</f>
        <v>45822</v>
      </c>
      <c r="G163" s="27">
        <f>[1]DEPURADO!F157</f>
        <v>38030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38030</v>
      </c>
      <c r="P163" s="24">
        <f>IF([1]DEPURADO!H157&gt;1,0,[1]DEPURADO!B157)</f>
        <v>702410</v>
      </c>
      <c r="Q163" s="30">
        <f t="shared" si="17"/>
        <v>38030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38030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EN REVISION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>
        <f>+[1]DEPURADO!A158</f>
        <v>702411</v>
      </c>
      <c r="D164" s="23">
        <f>+[1]DEPURADO!B158</f>
        <v>702411</v>
      </c>
      <c r="E164" s="25">
        <f>+[1]DEPURADO!C158</f>
        <v>45814</v>
      </c>
      <c r="F164" s="26">
        <f>+IF([1]DEPURADO!D158&gt;1,[1]DEPURADO!D158," ")</f>
        <v>45822</v>
      </c>
      <c r="G164" s="27">
        <f>[1]DEPURADO!F158</f>
        <v>108920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0</v>
      </c>
      <c r="O164" s="28">
        <f t="shared" si="16"/>
        <v>108920</v>
      </c>
      <c r="P164" s="24">
        <f>IF([1]DEPURADO!H158&gt;1,0,[1]DEPURADO!B158)</f>
        <v>702411</v>
      </c>
      <c r="Q164" s="30">
        <f t="shared" si="17"/>
        <v>108920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108920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EN REVISION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>
        <f>+[1]DEPURADO!A159</f>
        <v>702349</v>
      </c>
      <c r="D165" s="23">
        <f>+[1]DEPURADO!B159</f>
        <v>702349</v>
      </c>
      <c r="E165" s="25">
        <f>+[1]DEPURADO!C159</f>
        <v>45814</v>
      </c>
      <c r="F165" s="26">
        <f>+IF([1]DEPURADO!D159&gt;1,[1]DEPURADO!D159," ")</f>
        <v>45826</v>
      </c>
      <c r="G165" s="27">
        <f>[1]DEPURADO!F159</f>
        <v>3475550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0</v>
      </c>
      <c r="O165" s="28">
        <f t="shared" si="16"/>
        <v>3475550</v>
      </c>
      <c r="P165" s="24">
        <f>IF([1]DEPURADO!H159&gt;1,0,[1]DEPURADO!B159)</f>
        <v>702349</v>
      </c>
      <c r="Q165" s="30">
        <f t="shared" si="17"/>
        <v>3475550</v>
      </c>
      <c r="R165" s="31">
        <f t="shared" si="18"/>
        <v>0</v>
      </c>
      <c r="S165" s="31">
        <f>+[1]DEPURADO!J159</f>
        <v>3475550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DEVUELTAS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>
        <f>+[1]DEPURADO!A160</f>
        <v>702406</v>
      </c>
      <c r="D166" s="23">
        <f>+[1]DEPURADO!B160</f>
        <v>702406</v>
      </c>
      <c r="E166" s="25">
        <f>+[1]DEPURADO!C160</f>
        <v>45814</v>
      </c>
      <c r="F166" s="26">
        <f>+IF([1]DEPURADO!D160&gt;1,[1]DEPURADO!D160," ")</f>
        <v>45822</v>
      </c>
      <c r="G166" s="27">
        <f>[1]DEPURADO!F160</f>
        <v>83317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83317</v>
      </c>
      <c r="P166" s="24">
        <f>IF([1]DEPURADO!H160&gt;1,0,[1]DEPURADO!B160)</f>
        <v>702406</v>
      </c>
      <c r="Q166" s="30">
        <f t="shared" si="17"/>
        <v>83317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83317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EN REVISION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>
        <f>+[1]DEPURADO!A161</f>
        <v>702358</v>
      </c>
      <c r="D167" s="23">
        <f>+[1]DEPURADO!B161</f>
        <v>702358</v>
      </c>
      <c r="E167" s="25">
        <f>+[1]DEPURADO!C161</f>
        <v>45814</v>
      </c>
      <c r="F167" s="26">
        <f>+IF([1]DEPURADO!D161&gt;1,[1]DEPURADO!D161," ")</f>
        <v>45826</v>
      </c>
      <c r="G167" s="27">
        <f>[1]DEPURADO!F161</f>
        <v>483509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483509</v>
      </c>
      <c r="P167" s="24">
        <f>IF([1]DEPURADO!H161&gt;1,0,[1]DEPURADO!B161)</f>
        <v>702358</v>
      </c>
      <c r="Q167" s="30">
        <f t="shared" si="17"/>
        <v>483509</v>
      </c>
      <c r="R167" s="31">
        <f t="shared" si="18"/>
        <v>0</v>
      </c>
      <c r="S167" s="31">
        <f>+[1]DEPURADO!J161</f>
        <v>483509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DEVUELTAS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>
        <f>+[1]DEPURADO!A162</f>
        <v>702472</v>
      </c>
      <c r="D168" s="23">
        <f>+[1]DEPURADO!B162</f>
        <v>702472</v>
      </c>
      <c r="E168" s="25">
        <f>+[1]DEPURADO!C162</f>
        <v>45815</v>
      </c>
      <c r="F168" s="26">
        <f>+IF([1]DEPURADO!D162&gt;1,[1]DEPURADO!D162," ")</f>
        <v>45822</v>
      </c>
      <c r="G168" s="27">
        <f>[1]DEPURADO!F162</f>
        <v>20805563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20805563</v>
      </c>
      <c r="P168" s="24">
        <f>IF([1]DEPURADO!H162&gt;1,0,[1]DEPURADO!B162)</f>
        <v>702472</v>
      </c>
      <c r="Q168" s="30">
        <f t="shared" si="17"/>
        <v>20805563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20805563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EN REVISION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>
        <f>+[1]DEPURADO!A163</f>
        <v>702451</v>
      </c>
      <c r="D169" s="23">
        <f>+[1]DEPURADO!B163</f>
        <v>702451</v>
      </c>
      <c r="E169" s="25">
        <f>+[1]DEPURADO!C163</f>
        <v>45815</v>
      </c>
      <c r="F169" s="26">
        <f>+IF([1]DEPURADO!D163&gt;1,[1]DEPURADO!D163," ")</f>
        <v>45822</v>
      </c>
      <c r="G169" s="27">
        <f>[1]DEPURADO!F163</f>
        <v>51781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51781</v>
      </c>
      <c r="P169" s="24">
        <f>IF([1]DEPURADO!H163&gt;1,0,[1]DEPURADO!B163)</f>
        <v>702451</v>
      </c>
      <c r="Q169" s="30">
        <f t="shared" si="17"/>
        <v>51781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51781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EN REVISION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>
        <f>+[1]DEPURADO!A164</f>
        <v>702725</v>
      </c>
      <c r="D170" s="23">
        <f>+[1]DEPURADO!B164</f>
        <v>702725</v>
      </c>
      <c r="E170" s="25">
        <f>+[1]DEPURADO!C164</f>
        <v>45818</v>
      </c>
      <c r="F170" s="26">
        <f>+IF([1]DEPURADO!D164&gt;1,[1]DEPURADO!D164," ")</f>
        <v>45822</v>
      </c>
      <c r="G170" s="27">
        <f>[1]DEPURADO!F164</f>
        <v>334769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334769</v>
      </c>
      <c r="P170" s="24">
        <f>IF([1]DEPURADO!H164&gt;1,0,[1]DEPURADO!B164)</f>
        <v>702725</v>
      </c>
      <c r="Q170" s="30">
        <f t="shared" si="17"/>
        <v>334769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334769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EN REVISION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>
        <f>+[1]DEPURADO!A165</f>
        <v>702715</v>
      </c>
      <c r="D171" s="23">
        <f>+[1]DEPURADO!B165</f>
        <v>702715</v>
      </c>
      <c r="E171" s="25">
        <f>+[1]DEPURADO!C165</f>
        <v>45818</v>
      </c>
      <c r="F171" s="26">
        <f>+IF([1]DEPURADO!D165&gt;1,[1]DEPURADO!D165," ")</f>
        <v>45822</v>
      </c>
      <c r="G171" s="27">
        <f>[1]DEPURADO!F165</f>
        <v>35494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35494</v>
      </c>
      <c r="P171" s="24">
        <f>IF([1]DEPURADO!H165&gt;1,0,[1]DEPURADO!B165)</f>
        <v>702715</v>
      </c>
      <c r="Q171" s="30">
        <f t="shared" si="17"/>
        <v>35494</v>
      </c>
      <c r="R171" s="31">
        <f t="shared" si="18"/>
        <v>0</v>
      </c>
      <c r="S171" s="31">
        <f>+[1]DEPURADO!J165</f>
        <v>0</v>
      </c>
      <c r="T171" s="23" t="s">
        <v>45</v>
      </c>
      <c r="U171" s="31">
        <f>+[1]DEPURADO!I165</f>
        <v>35494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EN REVISION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>
        <f>+[1]DEPURADO!A166</f>
        <v>702718</v>
      </c>
      <c r="D172" s="23">
        <f>+[1]DEPURADO!B166</f>
        <v>702718</v>
      </c>
      <c r="E172" s="25">
        <f>+[1]DEPURADO!C166</f>
        <v>45818</v>
      </c>
      <c r="F172" s="26">
        <f>+IF([1]DEPURADO!D166&gt;1,[1]DEPURADO!D166," ")</f>
        <v>45822</v>
      </c>
      <c r="G172" s="27">
        <f>[1]DEPURADO!F166</f>
        <v>146069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146069</v>
      </c>
      <c r="P172" s="24">
        <f>IF([1]DEPURADO!H166&gt;1,0,[1]DEPURADO!B166)</f>
        <v>702718</v>
      </c>
      <c r="Q172" s="30">
        <f t="shared" si="17"/>
        <v>146069</v>
      </c>
      <c r="R172" s="31">
        <f t="shared" si="18"/>
        <v>0</v>
      </c>
      <c r="S172" s="31">
        <f>+[1]DEPURADO!J166</f>
        <v>0</v>
      </c>
      <c r="T172" s="23" t="s">
        <v>45</v>
      </c>
      <c r="U172" s="31">
        <f>+[1]DEPURADO!I166</f>
        <v>146069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EN REVISION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>
        <f>+[1]DEPURADO!A167</f>
        <v>702722</v>
      </c>
      <c r="D173" s="23">
        <f>+[1]DEPURADO!B167</f>
        <v>702722</v>
      </c>
      <c r="E173" s="25">
        <f>+[1]DEPURADO!C167</f>
        <v>45818</v>
      </c>
      <c r="F173" s="26">
        <f>+IF([1]DEPURADO!D167&gt;1,[1]DEPURADO!D167," ")</f>
        <v>45822</v>
      </c>
      <c r="G173" s="27">
        <f>[1]DEPURADO!F167</f>
        <v>320787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320787</v>
      </c>
      <c r="P173" s="24">
        <f>IF([1]DEPURADO!H167&gt;1,0,[1]DEPURADO!B167)</f>
        <v>702722</v>
      </c>
      <c r="Q173" s="30">
        <f t="shared" si="17"/>
        <v>320787</v>
      </c>
      <c r="R173" s="31">
        <f t="shared" si="18"/>
        <v>0</v>
      </c>
      <c r="S173" s="31">
        <f>+[1]DEPURADO!J167</f>
        <v>0</v>
      </c>
      <c r="T173" s="23" t="s">
        <v>45</v>
      </c>
      <c r="U173" s="31">
        <f>+[1]DEPURADO!I167</f>
        <v>320787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EN REVISION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>
        <f>+[1]DEPURADO!A168</f>
        <v>702958</v>
      </c>
      <c r="D174" s="23">
        <f>+[1]DEPURADO!B168</f>
        <v>702958</v>
      </c>
      <c r="E174" s="25">
        <f>+[1]DEPURADO!C168</f>
        <v>45820</v>
      </c>
      <c r="F174" s="26">
        <f>+IF([1]DEPURADO!D168&gt;1,[1]DEPURADO!D168," ")</f>
        <v>45835</v>
      </c>
      <c r="G174" s="27">
        <f>[1]DEPURADO!F168</f>
        <v>1776142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1776142</v>
      </c>
      <c r="P174" s="24">
        <f>IF([1]DEPURADO!H168&gt;1,0,[1]DEPURADO!B168)</f>
        <v>702958</v>
      </c>
      <c r="Q174" s="30">
        <f t="shared" si="17"/>
        <v>1776142</v>
      </c>
      <c r="R174" s="31">
        <f t="shared" si="18"/>
        <v>0</v>
      </c>
      <c r="S174" s="31">
        <f>+[1]DEPURADO!J168</f>
        <v>0</v>
      </c>
      <c r="T174" s="23" t="s">
        <v>45</v>
      </c>
      <c r="U174" s="31">
        <f>+[1]DEPURADO!I168</f>
        <v>1776142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EN REVISION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>
        <f>+[1]DEPURADO!A169</f>
        <v>702946</v>
      </c>
      <c r="D175" s="23">
        <f>+[1]DEPURADO!B169</f>
        <v>702946</v>
      </c>
      <c r="E175" s="25">
        <f>+[1]DEPURADO!C169</f>
        <v>45820</v>
      </c>
      <c r="F175" s="26">
        <f>+IF([1]DEPURADO!D169&gt;1,[1]DEPURADO!D169," ")</f>
        <v>45836</v>
      </c>
      <c r="G175" s="27">
        <f>[1]DEPURADO!F169</f>
        <v>86845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86845</v>
      </c>
      <c r="P175" s="24">
        <f>IF([1]DEPURADO!H169&gt;1,0,[1]DEPURADO!B169)</f>
        <v>702946</v>
      </c>
      <c r="Q175" s="30">
        <f t="shared" si="17"/>
        <v>86845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86845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EN REVISION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>
        <f>+[1]DEPURADO!A170</f>
        <v>703079</v>
      </c>
      <c r="D176" s="23">
        <f>+[1]DEPURADO!B170</f>
        <v>703079</v>
      </c>
      <c r="E176" s="25">
        <f>+[1]DEPURADO!C170</f>
        <v>45821</v>
      </c>
      <c r="F176" s="26">
        <f>+IF([1]DEPURADO!D170&gt;1,[1]DEPURADO!D170," ")</f>
        <v>45836</v>
      </c>
      <c r="G176" s="27">
        <f>[1]DEPURADO!F170</f>
        <v>37681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37681</v>
      </c>
      <c r="P176" s="24">
        <f>IF([1]DEPURADO!H170&gt;1,0,[1]DEPURADO!B170)</f>
        <v>703079</v>
      </c>
      <c r="Q176" s="30">
        <f t="shared" si="17"/>
        <v>37681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37681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EN REVISION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>
        <f>+[1]DEPURADO!A171</f>
        <v>703082</v>
      </c>
      <c r="D177" s="23">
        <f>+[1]DEPURADO!B171</f>
        <v>703082</v>
      </c>
      <c r="E177" s="25">
        <f>+[1]DEPURADO!C171</f>
        <v>45821</v>
      </c>
      <c r="F177" s="26">
        <f>+IF([1]DEPURADO!D171&gt;1,[1]DEPURADO!D171," ")</f>
        <v>45836</v>
      </c>
      <c r="G177" s="27">
        <f>[1]DEPURADO!F171</f>
        <v>34619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34619</v>
      </c>
      <c r="P177" s="24">
        <f>IF([1]DEPURADO!H171&gt;1,0,[1]DEPURADO!B171)</f>
        <v>703082</v>
      </c>
      <c r="Q177" s="30">
        <f t="shared" si="17"/>
        <v>34619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34619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EN REVISION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>
        <f>+[1]DEPURADO!A172</f>
        <v>703344</v>
      </c>
      <c r="D178" s="23">
        <f>+[1]DEPURADO!B172</f>
        <v>703344</v>
      </c>
      <c r="E178" s="25">
        <f>+[1]DEPURADO!C172</f>
        <v>45824</v>
      </c>
      <c r="F178" s="26">
        <f>+IF([1]DEPURADO!D172&gt;1,[1]DEPURADO!D172," ")</f>
        <v>45836</v>
      </c>
      <c r="G178" s="27">
        <f>[1]DEPURADO!F172</f>
        <v>126510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126510</v>
      </c>
      <c r="P178" s="24">
        <f>IF([1]DEPURADO!H172&gt;1,0,[1]DEPURADO!B172)</f>
        <v>703344</v>
      </c>
      <c r="Q178" s="30">
        <f t="shared" si="17"/>
        <v>126510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126510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EN REVISION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>
        <f>+[1]DEPURADO!A173</f>
        <v>703368</v>
      </c>
      <c r="D179" s="23">
        <f>+[1]DEPURADO!B173</f>
        <v>703368</v>
      </c>
      <c r="E179" s="25">
        <f>+[1]DEPURADO!C173</f>
        <v>45824</v>
      </c>
      <c r="F179" s="26">
        <f>+IF([1]DEPURADO!D173&gt;1,[1]DEPURADO!D173," ")</f>
        <v>45836</v>
      </c>
      <c r="G179" s="27">
        <f>[1]DEPURADO!F173</f>
        <v>115646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115646</v>
      </c>
      <c r="P179" s="24">
        <f>IF([1]DEPURADO!H173&gt;1,0,[1]DEPURADO!B173)</f>
        <v>703368</v>
      </c>
      <c r="Q179" s="30">
        <f t="shared" si="17"/>
        <v>115646</v>
      </c>
      <c r="R179" s="31">
        <f t="shared" si="18"/>
        <v>0</v>
      </c>
      <c r="S179" s="31">
        <f>+[1]DEPURADO!J173</f>
        <v>0</v>
      </c>
      <c r="T179" s="23" t="s">
        <v>45</v>
      </c>
      <c r="U179" s="31">
        <f>+[1]DEPURADO!I173</f>
        <v>115646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EN REVISION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>
        <f>+[1]DEPURADO!A174</f>
        <v>703418</v>
      </c>
      <c r="D180" s="23">
        <f>+[1]DEPURADO!B174</f>
        <v>703418</v>
      </c>
      <c r="E180" s="25">
        <f>+[1]DEPURADO!C174</f>
        <v>45825</v>
      </c>
      <c r="F180" s="26">
        <f>+IF([1]DEPURADO!D174&gt;1,[1]DEPURADO!D174," ")</f>
        <v>45836</v>
      </c>
      <c r="G180" s="27">
        <f>[1]DEPURADO!F174</f>
        <v>59111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59111</v>
      </c>
      <c r="P180" s="24">
        <f>IF([1]DEPURADO!H174&gt;1,0,[1]DEPURADO!B174)</f>
        <v>703418</v>
      </c>
      <c r="Q180" s="30">
        <f t="shared" si="17"/>
        <v>59111</v>
      </c>
      <c r="R180" s="31">
        <f t="shared" si="18"/>
        <v>0</v>
      </c>
      <c r="S180" s="31">
        <f>+[1]DEPURADO!J174</f>
        <v>0</v>
      </c>
      <c r="T180" s="23" t="s">
        <v>45</v>
      </c>
      <c r="U180" s="31">
        <f>+[1]DEPURADO!I174</f>
        <v>59111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EN REVISION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>
        <f>+[1]DEPURADO!A175</f>
        <v>703419</v>
      </c>
      <c r="D181" s="23">
        <f>+[1]DEPURADO!B175</f>
        <v>703419</v>
      </c>
      <c r="E181" s="25">
        <f>+[1]DEPURADO!C175</f>
        <v>45825</v>
      </c>
      <c r="F181" s="26">
        <f>+IF([1]DEPURADO!D175&gt;1,[1]DEPURADO!D175," ")</f>
        <v>45836</v>
      </c>
      <c r="G181" s="27">
        <f>[1]DEPURADO!F175</f>
        <v>39519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39519</v>
      </c>
      <c r="P181" s="24">
        <f>IF([1]DEPURADO!H175&gt;1,0,[1]DEPURADO!B175)</f>
        <v>703419</v>
      </c>
      <c r="Q181" s="30">
        <f t="shared" si="17"/>
        <v>39519</v>
      </c>
      <c r="R181" s="31">
        <f t="shared" si="18"/>
        <v>0</v>
      </c>
      <c r="S181" s="31">
        <f>+[1]DEPURADO!J175</f>
        <v>0</v>
      </c>
      <c r="T181" s="23" t="s">
        <v>45</v>
      </c>
      <c r="U181" s="31">
        <f>+[1]DEPURADO!I175</f>
        <v>39519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EN REVISION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>
        <f>+[1]DEPURADO!A176</f>
        <v>703549</v>
      </c>
      <c r="D182" s="23">
        <f>+[1]DEPURADO!B176</f>
        <v>703549</v>
      </c>
      <c r="E182" s="25">
        <f>+[1]DEPURADO!C176</f>
        <v>45826</v>
      </c>
      <c r="F182" s="26">
        <f>+IF([1]DEPURADO!D176&gt;1,[1]DEPURADO!D176," ")</f>
        <v>45835</v>
      </c>
      <c r="G182" s="27">
        <f>[1]DEPURADO!F176</f>
        <v>8376666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8376666</v>
      </c>
      <c r="P182" s="24">
        <f>IF([1]DEPURADO!H176&gt;1,0,[1]DEPURADO!B176)</f>
        <v>703549</v>
      </c>
      <c r="Q182" s="30">
        <f t="shared" si="17"/>
        <v>8376666</v>
      </c>
      <c r="R182" s="31">
        <f t="shared" si="18"/>
        <v>0</v>
      </c>
      <c r="S182" s="31">
        <f>+[1]DEPURADO!J176</f>
        <v>0</v>
      </c>
      <c r="T182" s="23" t="s">
        <v>45</v>
      </c>
      <c r="U182" s="31">
        <f>+[1]DEPURADO!I176</f>
        <v>8376666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EN REVISION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>
        <f>+[1]DEPURADO!A177</f>
        <v>703716</v>
      </c>
      <c r="D183" s="23">
        <f>+[1]DEPURADO!B177</f>
        <v>703716</v>
      </c>
      <c r="E183" s="25">
        <f>+[1]DEPURADO!C177</f>
        <v>45827</v>
      </c>
      <c r="F183" s="26">
        <f>+IF([1]DEPURADO!D177&gt;1,[1]DEPURADO!D177," ")</f>
        <v>45835</v>
      </c>
      <c r="G183" s="27">
        <f>[1]DEPURADO!F177</f>
        <v>1171597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0</v>
      </c>
      <c r="O183" s="28">
        <f t="shared" si="16"/>
        <v>1171597</v>
      </c>
      <c r="P183" s="24">
        <f>IF([1]DEPURADO!H177&gt;1,0,[1]DEPURADO!B177)</f>
        <v>703716</v>
      </c>
      <c r="Q183" s="30">
        <f t="shared" si="17"/>
        <v>1171597</v>
      </c>
      <c r="R183" s="31">
        <f t="shared" si="18"/>
        <v>0</v>
      </c>
      <c r="S183" s="31">
        <f>+[1]DEPURADO!J177</f>
        <v>0</v>
      </c>
      <c r="T183" s="23" t="s">
        <v>45</v>
      </c>
      <c r="U183" s="31">
        <f>+[1]DEPURADO!I177</f>
        <v>1171597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EN REVISION</v>
      </c>
      <c r="AJ183" s="32"/>
      <c r="AK183" s="33"/>
    </row>
    <row r="184" spans="1:37" x14ac:dyDescent="0.25">
      <c r="A184" s="35" t="s">
        <v>46</v>
      </c>
      <c r="B184" s="35"/>
      <c r="C184" s="35"/>
      <c r="D184" s="35"/>
      <c r="E184" s="35"/>
      <c r="F184" s="35"/>
      <c r="G184" s="36">
        <f>SUM(G9:G183)</f>
        <v>257551138</v>
      </c>
      <c r="H184" s="36">
        <f>SUM(H9:H183)</f>
        <v>0</v>
      </c>
      <c r="I184" s="36">
        <f>SUM(I9:I183)</f>
        <v>0</v>
      </c>
      <c r="J184" s="36">
        <f>SUM(J9:J183)</f>
        <v>0</v>
      </c>
      <c r="K184" s="36">
        <f>SUM(K9:K183)</f>
        <v>16180620.74</v>
      </c>
      <c r="L184" s="36">
        <f>SUM(L9:L183)</f>
        <v>0</v>
      </c>
      <c r="M184" s="36">
        <f>SUM(M9:M183)</f>
        <v>0</v>
      </c>
      <c r="N184" s="36">
        <f>SUM(N9:N183)</f>
        <v>16180620.74</v>
      </c>
      <c r="O184" s="36">
        <f>SUM(O9:O183)</f>
        <v>241370517.25999999</v>
      </c>
      <c r="P184" s="36"/>
      <c r="Q184" s="36">
        <f>SUM(Q9:Q183)</f>
        <v>249904483</v>
      </c>
      <c r="R184" s="36">
        <f>SUM(R9:R183)</f>
        <v>7646655</v>
      </c>
      <c r="S184" s="36">
        <f>SUM(S9:S183)</f>
        <v>27037376</v>
      </c>
      <c r="T184" s="37"/>
      <c r="U184" s="36">
        <f>SUM(U9:U183)</f>
        <v>142977608</v>
      </c>
      <c r="V184" s="37"/>
      <c r="W184" s="37"/>
      <c r="X184" s="36">
        <f>SUM(X9:X183)</f>
        <v>19309698</v>
      </c>
      <c r="Y184" s="37"/>
      <c r="Z184" s="36">
        <f>SUM(Z9:Z183)</f>
        <v>19309698</v>
      </c>
      <c r="AA184" s="36">
        <f>SUM(AA9:AA183)</f>
        <v>0</v>
      </c>
      <c r="AB184" s="36">
        <f>SUM(AB9:AB183)</f>
        <v>0</v>
      </c>
      <c r="AC184" s="36">
        <f>SUM(AC9:AC183)</f>
        <v>0</v>
      </c>
      <c r="AD184" s="36">
        <f>SUM(AD9:AD183)</f>
        <v>0</v>
      </c>
      <c r="AE184" s="36">
        <f>SUM(AE9:AE183)</f>
        <v>0</v>
      </c>
      <c r="AF184" s="36">
        <f>SUM(AF9:AF183)</f>
        <v>0</v>
      </c>
      <c r="AG184" s="36">
        <f>SUM(AG9:AG183)</f>
        <v>44399180.260000005</v>
      </c>
      <c r="AH184" s="38"/>
    </row>
    <row r="187" spans="1:37" x14ac:dyDescent="0.25">
      <c r="B187" s="39" t="s">
        <v>47</v>
      </c>
      <c r="C187" s="40"/>
      <c r="D187" s="41"/>
      <c r="E187" s="40"/>
    </row>
    <row r="188" spans="1:37" x14ac:dyDescent="0.25">
      <c r="B188" s="40"/>
      <c r="C188" s="41"/>
      <c r="D188" s="40"/>
      <c r="E188" s="40"/>
    </row>
    <row r="189" spans="1:37" x14ac:dyDescent="0.25">
      <c r="B189" s="39" t="s">
        <v>48</v>
      </c>
      <c r="C189" s="40"/>
      <c r="D189" s="42" t="str">
        <f>+'[1]ACTA ANA'!C9</f>
        <v>LUISA MATUTE ROMERO</v>
      </c>
      <c r="E189" s="40"/>
    </row>
    <row r="190" spans="1:37" x14ac:dyDescent="0.25">
      <c r="B190" s="39" t="s">
        <v>49</v>
      </c>
      <c r="C190" s="40"/>
      <c r="D190" s="43">
        <f>+E5</f>
        <v>45860</v>
      </c>
      <c r="E190" s="40"/>
    </row>
    <row r="192" spans="1:37" x14ac:dyDescent="0.25">
      <c r="B192" s="39" t="s">
        <v>50</v>
      </c>
      <c r="D192" t="str">
        <f>+'[1]ACTA ANA'!H9</f>
        <v>MARTHA VEGA BULA</v>
      </c>
    </row>
  </sheetData>
  <autoFilter ref="A8:AK183" xr:uid="{F00F8345-CECE-4655-A167-C5B8BC796591}"/>
  <mergeCells count="3">
    <mergeCell ref="A7:O7"/>
    <mergeCell ref="P7:AG7"/>
    <mergeCell ref="A184:F184"/>
  </mergeCells>
  <dataValidations count="2">
    <dataValidation type="custom" allowBlank="1" showInputMessage="1" showErrorMessage="1" sqref="F9:F183 L9:O183 X9:X183 AE9:AE183 AI9:AI183 Z9:Z183 Q9:Q183 AG9:AG183" xr:uid="{70DE4AD9-05B5-4E06-A9ED-769EA10FC37D}">
      <formula1>0</formula1>
    </dataValidation>
    <dataValidation type="custom" allowBlank="1" showInputMessage="1" showErrorMessage="1" sqref="M6" xr:uid="{8503839C-FF4E-4A08-94D0-8D5C8EA4BC5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2025-07-21T22:01:33Z</dcterms:created>
  <dcterms:modified xsi:type="dcterms:W3CDTF">2025-07-21T22:01:58Z</dcterms:modified>
</cp:coreProperties>
</file>